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25" windowHeight="6540" activeTab="0"/>
  </bookViews>
  <sheets>
    <sheet name="Reporte_cuarto_trimestre_2020" sheetId="1" r:id="rId1"/>
  </sheets>
  <definedNames/>
  <calcPr fullCalcOnLoad="1"/>
</workbook>
</file>

<file path=xl/sharedStrings.xml><?xml version="1.0" encoding="utf-8"?>
<sst xmlns="http://schemas.openxmlformats.org/spreadsheetml/2006/main" count="102" uniqueCount="84">
  <si>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</si>
  <si>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</si>
  <si>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</si>
  <si>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</si>
  <si>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</si>
  <si>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</si>
  <si>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</si>
  <si>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</si>
  <si>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</si>
  <si>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</si>
  <si>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</si>
  <si>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</si>
  <si>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</si>
  <si>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</si>
  <si>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</si>
  <si>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Meta 2020</t>
  </si>
  <si>
    <t>Avance 1er trimestre 2020</t>
  </si>
  <si>
    <t>Avance 2do trimestre 2020</t>
  </si>
  <si>
    <t>Avance 3er trimestre 2020</t>
  </si>
  <si>
    <t>Avance 4to trimestre 2020</t>
  </si>
  <si>
    <t>% avance 2020</t>
  </si>
  <si>
    <t>Reporte cualitativo Cuarto trimestre 2020 registrado en SIIPO</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</si>
  <si>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</si>
  <si>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</si>
  <si>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</si>
  <si>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</si>
  <si>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</si>
  <si>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</si>
  <si>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</si>
  <si>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</si>
  <si>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Para dar cumplimiento a la estrategia, sus dos componentes y las actividades que hacen parte de la misma, en el cuarto trimestre de 2020, se adelantaron las siguientes acciones: COMPONENTE I PROCESOS DE PROMOCIÓN Y PEDAGOGÍA: En el marco del proceso de implementación de la Caja de Herramientas en MRC se avanzó en: i) Desarrollo del módulo de toma de decisiones para selección de un segundo método a implementar en cada municipio, proceso en el que participaron mujeres líderes sociales, indígenas, afrocolombianas, campesinas, representantes de juntas de acción comunal, de organizaciones sociales, funcionarias públicas y ciudadanas del común ii) Implementación del segundo método (procesos de formación). El 78% de los municipios priorizados escogió mediación comunitaria, el 8% mediación escolar, 8% conciliación en equidad y el 6% conciliación intercultural. En todos estos procesos se evidencia una participación de mujeres superior al 50%. COMPONENTE II.PRODUCCIÓN DE CONTENIDOS Y PIEZAS DE COMUNICACIÓN: Durante el trimestre la Dirección de Métodos Alternativos de Solución de Conflictos, en desarrollo del contrato 425 del 2020 con Teveandina Ltda / Canal 13, realizó la producción de la campaña mujeres rurales transformando vidas, una campaña para la promoción de los MRC con enfoque de género. La campaña busca hacer pedagogía para estimular la participación de mujeres como operadoras de los métodos de resolución de conflictos y promocionar el uso efectivo de los mismos por parte de esta población, y evidenciar como estos mecanismos facilitan la resolución dialogada de conflictos asociados a la tenencia y uso de la tierra de zonas PDET. La campaña consta de un audiovisual de 30 segundos y 5 piezas de radio, tres explicativas de conflictos comunes para las mujeres en la ruralidad y 2 testimoniales de experiencia de mujeres conciliadoras. En el interés de difundir este material de manera masiva a través de medios de comunicación en territorios PDET, y atendiendo a los lineamientos de Gobierno en materias de campañas de comunicación institucionales. Durante el mes de diciembre se elevó consulta a la Consejería para las Comunicaciones de la Presidencia de la República, siendo autorizados para su difusión el 23 de diciembre (radio) y el 29 de diciembre (televisión). Por lo tanto, se logró emisión de los mensajes de radio los días 25 y 27 de diciembre a través de 77 emisoras, con cubrimiento en 320 municipios priorizados. Mediante las acciones anteriormente mencionadas, así como las desarrolladas en los demás trimestres del año, en la vigencia 2020 se implementó la estrategia de promoción orientada a incentivar, fomentar y motivar el uso de los métodos de resolución de conflictos, con el fin de estimular la participación de las mujeres como operadoras o beneficiaras</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</si>
  <si>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</si>
  <si>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</si>
  <si>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</si>
  <si>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</si>
  <si>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Durante 2020 se adelantó la tercera y última fase del Estudio Nacional de Consumo de Sustancias psicoactivas , en el marco del Convenio Interadministartivo suscrito con el DANE en 2019. De está forma, el 30 de julio de 2020 se publicó el boletín de prensa de la Encuesta Nacional de Consumo de Sustancias Psicoactivas (ENCSPA)- 2019, el cual se puede consultar en el siguiente link: https://www.dane.gov.co/index.php/estadisticas-por-tema/salud/encuesta-nacional-de-consumo-de-sustancias-psicoactivas-encspa Así mismo, el 6 de agosto de 2020, la Ministra de Justicia y el Director del DANE presentaron los resultados preliminares de la encuesta a través de una jornada transmitida por Facebook, dirigida a medios de comunicación y población interesada. Se anexa documento con referencias de notas de prensa. En el tercer trimestre de 2020, se terminó el procesamiento de los datos comparativos y se elaboró el informe final de resultados. La difusión de los resultados ampliados se dió en el marco del Sexto Encuentro Nacional sobre la Política de Drogas – Ruta Futuro en los Territorios, convocado por el Ministerio de Justicia y del Derecho, que tuvo lugar el día 1y 2 de diciembre de 2020 de forma virtual, a través de youtube, con participación de 300 personas aproximadamente que corresponden a delegados de entidades nacionales, territoriales, academia, sociedad civil y otros. La presentación de resultados tuvo cobertura en medios de comunicación como El Tiempo. Ver documento con referencias de notas de prensa. La comparación de los estudios de los años 2008, 2013 y 2019, permite señalar que aun cuando existía un aumento significativo en el consumo de alcohol en el último mes entre el 2008 y el 2013 (desde un 33,7% a un 35,7%) en la comparación entre los estudios del 2013 y 2019 se detecta una disminución significativa desde un 35,7% a 30,1%. Esta reducción se encuentra tanto en hombres como en mujeres, en todos los grupos etarios y en los estratos del 1 al 3. El consumo de tabaco continúa en un descenso significativo, donde la prevalencia de último mes bajó desde 17,5% en el 2008 a un 13,2% en el 2013 y a un 9,8% el 2019. Esta reducción significativa se observa tanto en hombres como en mujeres, en todos los grupos de edad, con la excepción del grupo de 35 a 44 años, y en los estratos 1, 2 y 3, como también en Bogotá, Bolívar, Cali y Yumbo, Chocó, Medellín, Meta, Orinoquía y Amazonía, Resto de Antioquia, San Andrés y Santander. Entre el 2008 y 2013 se había detectado un aumento significativo en la prevalencia de consumo alguna vez en la vida de cualquier sustancia ilícita (marihuana, cocaína, basuco, éxtasis o heroína) desde 8,7% a 12,0%, lo que se revierte en este último estudio bajando dicha cifra a 8,7%. Lo mismo ocurre con la prevalencia de último año que tiene una disminución significativa entre el 2013 y 2019 desde un 3,4% a un 2,9%. Este cambio se observa principalmente en hombres (5,7% el 2013 y 4,5% el 2019), pero no así en las mujeres donde la prevalencia se mantiene en un 1,3%. En cuanto a la edad, la disminución es significativa en los grupos de 12 a 17 años (4,6% a 2,1%) y 18 a 24 años (8,6% a 6,7%), y sin cambios en los otros tres segmentos. También la reducción es significativa solamente en los estratos 1 (3,2% a 2,3%) y 2 (3,2% a 2,7%). Finalmente, se observan cambios significativos entre el 2013 y 2019 en cinco de los 27 territorios: Cali y Yumbo (4,6% a 2,3%), Medellín (7,7% a 5,0%), Meta (4,8% a 1,7%), Resto de Antioquia (5,3% a 2,1%) y San Andrés (3,3% a 0,3%). En el resto de los dominios territoriales se observa una estabilización entre los dos últimos estudios, o cambios no significativos, incluso en algunos territorios se identifican aumentos en el consumo, aunque esas variaciones no son estadísticamente significativas. La reducción en la prevalencia de uso de cualquier sustancia en el último año se explica principalmente por la disminución significativa en el consumo de marihuana, desde 3,2% a 2,7% entre los años 2013 y 2109, reducción que se observa entre los hombres (5,3% a 4,2%), adolescentes y jóvenes (4,5% a 2% y 8,2% a 6,5% respectivamente), y en el estrato 1 (2,9% a 2,1%).</t>
  </si>
  <si>
    <t>D.G.8</t>
  </si>
  <si>
    <t>Estudio nacional de consumo de sustancias psicoactivas en Colombia con datos desagregados por género, elaborado</t>
  </si>
  <si>
    <t>Estudio nacional de consumo de sustancias psicoactivas en Colombia.</t>
  </si>
  <si>
    <t xml:space="preserve">En 2020 terminó la elaboración del Estudio Nacional de Consumo de Sustancias Psicoactivas - Colombia 2019, y se cuenta con el informe final de resultados que contiene datos desagregados de género. Los resultados fueron divulgados en diciembre de 2020. Se precisa, que en el marco del convenio interadministrativo suscrito entre el Ministerio de Justicia y del Derecho y el DANE, no se contempló el desarrollo de un capítulo de género, dado que es una variable transversal en el estudio, en la cual se evidenciaron aspectos importantes para el análisis del consumo de sustancias psicoactivas en mujeres. En todo caso, en 2021 se proyecta realizar un documento de análisis de género y consumo de drogas. Entre los resultados sobresale que el 30,1%, lo que equivale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 En el marco del VI Encuentro sobre la Política de Drogas Ruta Futuro en los Territorios celebrado en el mes de diciembre, se presentó los resultados del Estudio Nacional de Consumo de SPA - Colombia 2019 realizado por el Observatorio de Drogas de Colombia con los datos de la Encuesta de Consumo de Sustancias Psicoactivas en Colombia, el cual analiza los indicadores por sexo, edad, estrato socioeconómico y departamentos o dominios territoriales y los compara con los resultados de los estudios anteriores
</t>
  </si>
  <si>
    <t>Pilar 3.  Solución al fenómeno de producción y comercialización de narcóticos</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</si>
  <si>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</si>
  <si>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</si>
  <si>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</si>
  <si>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</si>
  <si>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Durante el año 2020 se realizaron 5 talleres territorializados con autoridades locales y judiciales de cerca de 20 municipios de las cinco Zonas Futuro (Pacífico Nariñense, Chiribiquete, Bajo Cauca, Arauca y Catatumbo; en el marco de esos talleres se lograron realizar 5 "focus group" para construir el diagnóstico de capacidades y necesidades institucionales de las entidades territoriales y judiciales en dichos territorios. Adicionalmente, en conjunto con la Dirección de Política de Drogas y Actividades Relacionadas, se celebraron 5 reuniones de una primera fase de trabajo con las entidades de los sectores Justicia y Defensa a nivel nacional para el diagnóstico de capacidades y necesidades para la construcción de la Estrategia. En este sentido, a finales de septiembre se desarrollo el primer taller territorial con entidades del Departamento de Arauca. En el mes de Octubre, se realizaron tres (3) talleres especializados con intervenciones en territorio dentro de la estrategia territorializada, las cuales se desarrollaron de manera virtual con las autoridades territoriales y judiciales en los departamentos de Nariño, Norte de Santander, Antioquia y Córdoba. En el mes de noviembre se finalizó la primera fase de estos talleres territorializados con la sesión virtual efectuada con las autoridades territoriales y judiciales de los departamentos de Caquetá, Meta y Guaviare que hacen parte de la Zona Futuro Chiribiquete y Parques Naturales Nacionales Aledaños, seguidamente se elaboró el documento informe que compila los datos y la información aportada por las autoridades de las cinco Zonas Futuro en lo referente a las capacidades y necesidades institucionales de investigación y judicialización orientadas al desmantelamiento del crimen organizado y la disrupción de circuitos financieros. Con base en lo anterior y en los insumos obtenidos, en el mes de diciembre se consiguió finalizar la construcción, estructuración y actualización a 2020 del documento base que contiene los lineamientos estratégicos de la Estrategia Territorializada para dar inicio al proceso de armonización interinstitucional con entidades del sector Justicia. Documento que fue enviado al despacho de la Dirección y el Viceministerio para su correspondiente validación. Esto significa que la actividad programada para 2020: " Validación, ajustes y aprobación por parte del Director de Política Criminal y Penitenciaria", y que corresponde a una meta del 10% del acumulado del indicador, únicamente avanzó en un 7% con relación a las acciones de la validación y ajustes al documento, razón por la cual se establece un avance acumulado del 97%. La aprobación por parte del Director de Política Criminal está programada a realizarse en el primer trimestre de 2021</t>
  </si>
  <si>
    <t>D.298</t>
  </si>
  <si>
    <t xml:space="preserve"> Plan nacional de política criminal aprobado por el Consejo Superior de Política Criminal, implementado</t>
  </si>
  <si>
    <t>Plan nacional de política criminal por el Consejo Superior de Política Criminal</t>
  </si>
  <si>
    <t>En el marco del Consejo Superior de Política Criminal, el Ministerio de Justicia y del Derecho ha venido trabajando en la construcción del Plan Nacional de Política Criminal (PNPC), así como en la concertación con las entidades que lo componen para la estructuración del su Plan de Acción. En desarrollo del proceso de construcción, durante el primer periodo de 2020 y hasta el mes de septiembre, se avanzó en la celebración de reuniones internas y en las bilaterales de concertación con: Fiscalía General de la Nación, Procuraduría General de la Nación, Consejo Superior de la Judicatura, Defensoría del Pueblo, Departamento Nacional de Planeación, Policía Nacional, Instituto Colombiano de Bienestar Familiar, Instituto Nacional Penitenciario y Carcelario, Unidad de Servicios Penitenciarios y Carcelarios y Ministerio de Educación. Durante el mes de octubre se logró finalizar la fase de reuniones bilaterales con cada una de las entidades miembro del CSPC y se dió inicio a la fase de reuniones multilaterales por grupos de entidades involucradas para la construcción y la articulación interinstitucional en el marco de la definición e implementación de los productos del Plan Nacional de Política Criminal que tengan dos o más responsables institucionales. Con este fin, el día 21 de octubre se hizo la presentación del PNPC en sesión de la Comisión Primera Constitucional Permanente de la Cámara de Representantes y los días 22 y 23 de octubre se realizaron dos reuniones multilaterales para articular las actividades a desarrollar en el marco de la construcción del plan de acción del PNPC. En los meses de noviembre y diciembre continuó con el proceso de construcción del plan de acción del PNPC mediante la celebración de las reuniones multilaterales para la concertación conjunta de los cronogramas de implementación y las acciones para la ejecución de los lineamientos del PNPC. Sin embargo, por cuenta del ingreso de dos Representantes a la Cámara en el mes de agosto al Consejo Superior de Política Criminal -CSPC, se solicitó un espacio para la presentación de propuestas para añadir y ajustar elementos al documento del PNPC. Motivo por el cual, fue necesario suspender las reuniones de concertación hasta tanto las representantes presentaran la propuesta. Por su parte, el Ministerio de Justicia, en aras de continuar con la gestión, solicitó la entrega del documento con las propuestas, pero a la fecha desde el Congreso de la República no han enviado los insumos solicitados. En este contexto, el proceso de construcción del PNPC se vio afectado y atrasado, de manera tal que no se puede reportar como cumplida la meta que se tenía para el presente indicador en 2020. Esto a razón que el 20% que estaba programado para 2020, y que corresponde a la actividad: "La construcción participativa del plan de acción con las entidades que tienen responsabilidad en la ejecución de la política y la toma de decisión o aprobación de la política y plan de acción por parte del Consejo superior de Política Criminal", no incluyó la aprobación correspondiente (aprobación que equivale al 2% frente al 18% que equivale el trabajo de construcción participativa del plan de acción), por lo que únicamente se avanzaría en un 18% del 20% de meta que se tenía programado para el 2020. Es menester aclarar que, si bien el Ministerio de Justicia y del Derecho (MJD) debe hacer el reporte sobre el avance en el proceso de construcción del PNPC, de acuerdo al artículo 91 de la ley 1709 de 2014, esta es una función del Consejo Superior de Política Criminal. Por tal motivo, el MJD solo puede reportar en función de lo que se efectué en el proceso de construcción. Para concluir, durante la vigencia se celebraron 32 reuniones en el marco de la construcción del plan de acción del PNPC y se logró la concertación de 91 productos y 311 acciones para su implementación. Adicionalmente, se alcanzó a estructurar una propuesta para el mecanismo de seguimiento y evaluación cuando el PNPC sea vigente.</t>
  </si>
  <si>
    <t>D.301</t>
  </si>
  <si>
    <t>Mapeo del delito (informe) de la cadena de valor del narcotráfico, en todos los niveles incluyendo el regional, realizado</t>
  </si>
  <si>
    <t>Mapeo del delito de la cadena de valor del narcotráfico, en todos los niveles incluyendo el regional</t>
  </si>
  <si>
    <t>ND</t>
  </si>
  <si>
    <t>Durante 2020 se realizaron cuatro estudios que constituyen insumos para el Mapeo del delito (informe) de la cadena de valor del narcotráfico, en todos los niveles, así: En el primer semestre de 2020 se adelantó la fase final del "Monitoreo de territorios afectados por cultivos ilícitos 2019", cuyos resultados fueron presentados el 28 de julio en actividad presidida por el Presidente de la República, la Ministra de Justicia y del Derecho, el Ministro de Defensa Nacional y el Representante de UNODC Colombia. El informe de resultados puede consultarse en: http://201.217.213.202/Portals/1/publicaciones/images/oferta/censos/Monitoreo2019WebOK_2.pdf Se adelantó la parte final del "Estudio de producción y rendimiento en la región del Pacífico", a partir del cual se completa la cuarta fase y se elabora el "Documento analítico de la cuarta fase de los estudios de producción y rendimiento", que incluye los resultados de región Pacífico. Se anexan dos informes. Este estudio resume las principales características del cultivo de coca en Colombia desde el año 2005. Los factores desarrollados a través de este estudio incluyen la caracterización de los fenómenos sociales, económicos y de productividad alrededor del cultivo de coca. En cuanto al estudio de las condiciones sociales se han identificado las dinámicas de los hogares y las unidades de producción agropecuaria con coca (UPAC) en cuanto a su composición etaria, por género, nivel educativo, migración, etc. De igual forma en relación con las condiciones económicas detectadas alrededor de los territorios afectados con cultivos de coca, se presenta una evolución de estas lo largo del periodo de estudio (2005 a 2015), entre las que se destacan la forma de tenencia de la tierra, el uso del suelo, la composición de ingresos primarios y secundarios. Por último, en relación con la productividad del cultivo de coca se evidencia la dinámica de producción está estrechamente relacionada con factores agroculturales que se manifiestan en el territorio y que se manifiestan en el área, la densidad, rendimiento, edad, prácticas agroculturales del cultivo de coca en las regiones afectadas por el fenómeno y la forma en que los productores agropecuarios con coca traducen estas condiciones en la producción y productividad de derivados (hoja de coca, base de cocaína y clorhidrato de cocaína). De otra parte, en el marco del convenio de cooperación internacional No. 302 de 2020 se realizó el "Estudio de productividad y rendimientos del cultivo de coca en Colombia en las regiones central, catatumbo y Sierra Nevada", dando inicio a la V Fase (2020 - 2024) de evaluación de la productividad y condiciones socioeconómicas en las regiones afectadas por cultivos de coca. El estudio incluyó la aplicación de 330 encuestas y 110 pruebas de cosecha en las regiones Catatumbo (municipios de Tibú, Tarra y Sardinata), Región Central (municipios de Santa Rosa y Símití en el sur de Bolívar y Valdivia, Cáceres y Tarazá en Antioquia) y en la Sierra Nevada de Santa Marta. En la actualización de los indicadores de productividad del cultivo de coca en la Fase V se evidencia un aumento en la capacidad de obtención de hoja de coca en las regiones Catatumbo y Central. Mientras que en la región Catatumbo se consolida la cultivariedad Injerto en los lotes, en la región Central se presenta una gran variedad de tipos de cultivariedades. Respecto a las zonas de concentración de coca, se confirma la configuración de enclaves en las regiones Catatumbo y Central, con niveles de productividad más altos frente a los registrados en el resto de la región. Por último, este Ministerio suscribió convenio de asociación con la Universidad del Rosario, en el cual uno de los productos corresponde al "Estudio de cadena de valor asociado al narcotráfico y al lavado de activos y otros delitos fuente", que incorpora el análisis de los hallazgos de los demás estudios realizados en el marco del presente indicador. Este estudio finaliza en 2021.</t>
  </si>
  <si>
    <t>D.305</t>
  </si>
  <si>
    <t>Campaña Nacional contra el lavado de activos, diseñada y realizada</t>
  </si>
  <si>
    <t>Campaña Nacional contra el lavado de activos, diseñada y realizada en los términos establecidos en el punto 4.3.2 del Acuerdo Final</t>
  </si>
  <si>
    <t>Para el año 2020, se celebró el Día Antilavado mediante sesiones virtuales los días 29 y 30 de octubre. La actividad contó con la participación de más de 1500 personas entre el sector público y privado en los diferentes ejes temáticos que se desarrollaron en las sesiones virtuales. El Ministerio de Justicia y del Derecho, representado por el Viceministro de Política Criminal y Justicia y Restaurativa, Dr. Javier Sarmiento Olarte, participó en el panel, “Retos y avances de las entidades públicas del orden municipal y departamental frente a la prevención del lavado de activos y la financiación del terrorismo”, indicando la importancia de extender la política pública antilavado a los departamentos y municipios, con el fin de conocer de primera mano los sectores económicos y los fenómenos particulares que se presentan. Asimismo, se llamó la atención respecto a los conceptos de beneficiario final y debida diligencia en lo público en aras de combatir cualquier delito fuente asociado al lavado de activos. En la conmemoración anual del día antilavado, se analizaron los diferentes riesgos desde lo público y lo privado, se adelantaron discusiones esenciales para la toma de decisiones en materia de política pública y se compartieron datos relevantes para los diferentes sectores de acuerdo con la Evaluación Nacional del Riesgo 2019 realizada por la Unidad de Información y Análisis Financiero (UIAF).</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</si>
  <si>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</si>
  <si>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</si>
  <si>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</si>
  <si>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</si>
  <si>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En el último trimestre del año 2020, no se adelantaron acciones debdido a que al corte del tercer trimestre ya se había cumplido con las acciones propuestas en el plan operativo diseñado para la vigencia 2020 y de compentencia de la SCFSQE. En cuanto a la Implementación del Sistema de Monitoreo Integral de Sustancias y Productos Químicos Controlados (Fase 1. Decreto de creación): Se realizó la elaboración del proyecto de decreto que sustenta la creación del Sistema de Monitoreo Integral de Sustancias Químicas, el mismo fue socializado en el Comité Técnico de Sustancias Químicas del 22 de mayo de 2020, y al cierre del trimestre continua en la fase de observaciones por parte de las entidades responsables de control. En cumplimiento con el plan operativo establecido para la vigencia 2020, se adelantaron las siguientes acciones: 1. Elaboración de la propuesta de modificación de la Resolución 0001 de 2015 del Consejo Nacional de Estupefacientes para fortalecer el control y fiscalización a la importación de cemento en Amazonas y Guainía: la cual involucra la expedición de Certificado de Carencia de Informes por Tráfico de Estupefacientes únicamente a los importadores ubicados en los citados departamentos con el propósito de contrarrestar las dinámicas ilegales de tráfico y desvío de cemento en dichos territorios. La propuesta fue presentada y aprobada en sesión del Consejo Nacional de Estupefacientes del 25 de marzo de 2020. De igual manera se elaboró el proyecto de resolución modificatoria, que también fue aprobada por el Consejo Nacional de Estupefacientes el pasado 30 de marzo de 2020. 2. Implementación de la primera fase de la estrategia de comercio exterior de sustancias químicas controladas con énfasis en importaciones, en los puertos de Barranquilla y Cartagena: Esta fase consistió en el desarrollo de los instrumentos normativos que permitan la inspección de sustancias químicas en las zonas aduaneras primarias de los puertos autorizados mediante el Decreto 2272 de 1991 en conjunto con la adquisición de la tecnología adecuada para realizar la identificación de sustancias químicas en el ingreso a territorio nacional, para ello, se realizaron reuniones interinstitucionales con la DIAN, las cuales permitieron la elaboración y del lineamiento que permite la inclusión forzosa de carga amparada en documentos de transporte con descripción misceláneos químicos. 3. Implementación del Sistema de Monitoreo Integral de Sustancias y Productos Químicos Controlados (Fase 1. Decreto de creación): Se realizó la elaboración del proyecto de decreto que sustenta la creación del Sistema de Monitoreo Integral de Sustancias Químicas, el mismo fue socializado en el Comité Técnico de Sustancias Químicas del 22 de mayo de 2020, actualmente se encuentra en fase de observaciones por parte de las entidades responsables de control. Inicialmente se había establecido una acción relacionada con el desarrollo de la operación interinstitucional Min Justicia-Armada Nacional en la zona Pacífico, no obstante, esta acción fue eliminada del plan de acción debido a las dificultades presentadas en razón de la declaración de la emergencia sanitaria del COVID19. De acuerdo con lo anteriormente expuesto, se evidencia que se ejecutaron las 3 acciones propuestas en el plan de acción de la estrategia para el fortalecimiento de las capacidades de vigilancia y control a insumos y precursores, dando un cumplimiento del 100% para la vigencia</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</si>
  <si>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</si>
  <si>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</si>
  <si>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</si>
  <si>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Durante el cuarto trimestre del año 2020 se realizó el análisis de los movimientos correspondientes a veintiuna (21) empresas ubicadas en los departamentos de Cauca, Valle del Cauca y Nariño que utilizan las sustancias químicas controladas ácido clorhídrico, ácido sulfúrico, permanganato de potasio, anhídrido acético y cloruro de calcio. Se generaron siete reportes de fiscalización y se revisaron respuestas correspondientes a los reportes de fiscalización de índole administrativo, tomando las acciones preventivas correspondientes. Por otra parte, se realizó un informe en el que se consolida la dinámica del uso lícito de las mencionadas sustancias en los departamentos de Cauca, Valle del Cauca y Nariño, desde la perspectiva de la comercialización y el uso dado a las mismas. Este informe resume los hallazgos principales de los reportes de fiscalización" Durante el año 2020 se realizó el análisis del comportamiento de setenta y una (71) sedes correspondientes a sesenta y seis (66) empresas ubicadas en los departamentos de Cauca, Valle del Cauca y Nariño que utilizan las sustancias químicas controladas ácido clorhídrico, ácido sulfúrico, permanganato de potasio, anhídrido acético y cloruro de calcio. Los reportes de fiscalización generados fueron treinta y uno (veintiocho administrativos y tres operativos). Asociados a los reportes de fiscalización administrativos se generaron requerimientos a las empresas involucradas, algunos de los cuales terminaron con llamados de atención, medidas administrativas preventivas y se realizó un informe en el que se consolida la dinámica del uso lícito de las mencionadas sustancias en los departamentos de Cauca, Valle del Cauca y Nariño, desde la perspectiva de la comercialización y el uso dado a las mismas. Adicionalmente, el informe resume los hallazgos principales de los reportes de fiscalización</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</si>
  <si>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</si>
  <si>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</si>
  <si>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</si>
  <si>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En el último trimestre del año 2020, se realizaron acercamientos con las entidades propuestas como con la Sociedad Portuaria de Buenaventura, con la empresa importadora de solventes Chemiworld S.A.S., y Ecopetrol realizadas mediante plataformas electrónicas como Teams y mails con el fin de explicar y dar a conocer la estrategia diseñada, acordando que para la vigencia 2021 se estudiara por las partes los puntos relevantes a concertar. Por lo anterior en la vigencia 2020 no se logró concertar y firmar ningún acuerdo, para lo cual la Subdirección de Control y Fiscalización de Sustancias Químicas y Estupefacientes en el año 2021 realizará y tomará las medidas necesarias para suscribir los acuerdos pendientes propuestos para el año 2020 y los dos acuerdos definidos para el 2021 y así dar cumplimiento a las metas propuestas en la ficha del indicador D308.</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</si>
  <si>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</si>
  <si>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</si>
  <si>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</si>
  <si>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</si>
  <si>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En el marco del convenio de cooperación 302 suscrito con UNODC, durante el cuarto trimestre se adelantó el trabajo de campo que incluye la aplicación de las encuestas en Centros Penitenciarios de Bogotá y Jamundí a mujeres condenadas por delitos de drogas. Se cuenta con versión preliminar del estudio “Valoración del impacto social de la privación de la libertad a mujeres por delitos de drogas" Debido a que la situación de la pandemia retrasó el trabajo de campo del Estudio, se prorrogó el convenio de cooperación internacional a través del cual se desarrolla el estudio, hasta el 28 de febrero de 2021. El documento final de resultados se aportará en la vigencia 2021</t>
  </si>
  <si>
    <t>Punto 1. Hacia un Nuevo Campo Colombiano - Reforma Rural Integral</t>
  </si>
  <si>
    <t xml:space="preserve">Pilar 1.1 Ordenamiento social de la propiedad rural y uso del suelo </t>
  </si>
  <si>
    <t>Pilar 4.1. Programa Nacional Integral de Sustitución de Cultivos de Uso Ilícito (PNIS)</t>
  </si>
  <si>
    <t>En el cuarto trimestre de 2020 se ha avanzó en las gestiones para la articulación con la Alta Consejería Presidencial para la Consolidación y Estabilización para llegar a un acuerdo sobre la línea a seguirse a través del Proyecto de Ley de tratamiento penal diferenciado, que desde 2019 ha venido diseñando el Gobierno. Por tal motivo, en reunión citada por el Presidente de la República, con la asistencia del Alto Consejero para la Estabilización y la Consolidación y el Viceministro de Política Criminal y Penitenciaria, se definió que el proyecto debía ser nuevamente revisado y ajustado, para que refleje la política de gobierno. En este sentido, se procedió a realizar los ajustes al proyecto, incluyendo un nuevo tipo penal que busca penalizar el fraude a los programas de sustitución y fortaleciendo los niveles de verificación antes de otorgar el beneficio y a la fecha de reporte se esta a la espera de instrucciones por parte de la Consejería Presidencial para la Estabilización y la Consolidación.</t>
  </si>
  <si>
    <t>D.MT.2</t>
  </si>
  <si>
    <t>El tratamiento penal diferencial habrá beneficiado a pequeños agricultores que estén o hayan estado vinculados con cultivos de uso ilícito, de acuerdo con la normatividad vigente</t>
  </si>
  <si>
    <t>Ajustes normativos para el tratamiento penal diferencial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</si>
</sst>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rgb="FF000000"/>
      <name val="Calibri"/>
      <family val="2"/>
    </font>
    <font>
      <sz val="11"/>
      <color indexed="8"/>
      <name val="Calibri"/>
      <family val="2"/>
    </font>
    <font>
      <sz val="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color indexed="9"/>
      <name val="Calibri"/>
      <family val="2"/>
    </font>
    <font>
      <b/>
      <sz val="10"/>
      <color indexed="8"/>
      <name val="Calibri"/>
      <family val="2"/>
    </font>
    <font>
      <sz val="11"/>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rgb="FFFFFFFF"/>
        <bgColor indexed="64"/>
      </patternFill>
    </fill>
    <fill>
      <patternFill patternType="solid">
        <fgColor rgb="FFE2EFDA"/>
        <bgColor indexed="64"/>
      </patternFill>
    </fill>
    <fill>
      <patternFill patternType="solid">
        <fgColor rgb="FFA9D08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color rgb="FFAEAAAA"/>
      </left>
      <right/>
      <top style="medium">
        <color rgb="FFAEAAAA"/>
      </top>
      <bottom style="thin">
        <color rgb="FF000000"/>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33" fillId="31" borderId="0" applyNumberFormat="0" applyBorder="0" applyAlignment="0" applyProtection="0"/>
    <xf numFmtId="0" fontId="23"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8">
    <xf numFmtId="0" fontId="0" fillId="0" borderId="0" xfId="0" applyAlignment="1">
      <alignment/>
    </xf>
    <xf numFmtId="0" fontId="40" fillId="0" borderId="0" xfId="0" applyFont="1" applyAlignment="1">
      <alignment/>
    </xf>
    <xf numFmtId="0" fontId="41" fillId="33" borderId="10" xfId="0" applyFont="1" applyFill="1" applyBorder="1" applyAlignment="1">
      <alignment vertical="center" wrapText="1"/>
    </xf>
    <xf numFmtId="0" fontId="41" fillId="33" borderId="10" xfId="0" applyFont="1" applyFill="1" applyBorder="1" applyAlignment="1">
      <alignment horizontal="center" vertical="center" wrapText="1"/>
    </xf>
    <xf numFmtId="0" fontId="40" fillId="0" borderId="0" xfId="0" applyFont="1" applyFill="1" applyAlignment="1">
      <alignment/>
    </xf>
    <xf numFmtId="0" fontId="40" fillId="34" borderId="11" xfId="0" applyFont="1" applyFill="1" applyBorder="1" applyAlignment="1">
      <alignment horizontal="center" vertical="center" wrapText="1"/>
    </xf>
    <xf numFmtId="0" fontId="40" fillId="34" borderId="11" xfId="0" applyFont="1" applyFill="1" applyBorder="1" applyAlignment="1">
      <alignment horizontal="justify" vertical="center" wrapText="1"/>
    </xf>
    <xf numFmtId="0" fontId="40" fillId="0" borderId="11" xfId="0" applyFont="1" applyFill="1" applyBorder="1" applyAlignment="1">
      <alignment horizontal="center" vertical="center" wrapText="1"/>
    </xf>
    <xf numFmtId="0" fontId="40" fillId="0" borderId="11" xfId="0" applyFont="1" applyBorder="1" applyAlignment="1">
      <alignment horizontal="center" vertical="center" wrapText="1"/>
    </xf>
    <xf numFmtId="9" fontId="40" fillId="0" borderId="11" xfId="0" applyNumberFormat="1" applyFont="1" applyBorder="1" applyAlignment="1">
      <alignment horizontal="center" vertical="center" wrapText="1"/>
    </xf>
    <xf numFmtId="9" fontId="40" fillId="0" borderId="11" xfId="0" applyNumberFormat="1" applyFont="1" applyFill="1" applyBorder="1" applyAlignment="1">
      <alignment horizontal="center" vertical="center" wrapText="1"/>
    </xf>
    <xf numFmtId="0" fontId="40" fillId="0" borderId="11" xfId="0" applyFont="1" applyFill="1" applyBorder="1" applyAlignment="1">
      <alignment horizontal="justify" vertical="top" wrapText="1"/>
    </xf>
    <xf numFmtId="0" fontId="40" fillId="34" borderId="12" xfId="0" applyFont="1" applyFill="1" applyBorder="1" applyAlignment="1">
      <alignment horizontal="center" vertical="center" wrapText="1"/>
    </xf>
    <xf numFmtId="0" fontId="40" fillId="34" borderId="12" xfId="0" applyFont="1" applyFill="1" applyBorder="1" applyAlignment="1">
      <alignment horizontal="justify" vertical="center" wrapText="1"/>
    </xf>
    <xf numFmtId="0" fontId="40" fillId="0" borderId="12" xfId="0" applyFont="1" applyFill="1" applyBorder="1" applyAlignment="1">
      <alignment horizontal="center" vertical="center" wrapText="1"/>
    </xf>
    <xf numFmtId="0" fontId="40" fillId="0" borderId="12" xfId="0" applyFont="1" applyBorder="1" applyAlignment="1">
      <alignment horizontal="center" vertical="center" wrapText="1"/>
    </xf>
    <xf numFmtId="9" fontId="40" fillId="0" borderId="12" xfId="0" applyNumberFormat="1" applyFont="1" applyBorder="1" applyAlignment="1">
      <alignment horizontal="center" vertical="center" wrapText="1"/>
    </xf>
    <xf numFmtId="0" fontId="40" fillId="0" borderId="12" xfId="0" applyFont="1" applyFill="1" applyBorder="1" applyAlignment="1">
      <alignment horizontal="justify" vertical="center" wrapText="1"/>
    </xf>
    <xf numFmtId="9" fontId="40" fillId="0" borderId="12"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9" fontId="40" fillId="0" borderId="12" xfId="53" applyFont="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justify"/>
    </xf>
    <xf numFmtId="0" fontId="40" fillId="0" borderId="0" xfId="0" applyFont="1" applyAlignment="1">
      <alignment horizontal="center" vertical="center"/>
    </xf>
    <xf numFmtId="0" fontId="40" fillId="0" borderId="12" xfId="0" applyFont="1" applyFill="1" applyBorder="1" applyAlignment="1">
      <alignment horizontal="justify" vertical="top"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0" fillId="0" borderId="12" xfId="0" applyFont="1" applyFill="1" applyBorder="1" applyAlignment="1">
      <alignment horizontal="center" wrapText="1"/>
    </xf>
    <xf numFmtId="0" fontId="42" fillId="36" borderId="14"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3" fillId="0" borderId="12" xfId="0" applyFont="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40" fillId="0" borderId="0" xfId="0" applyFont="1" applyAlignment="1">
      <alignment horizontal="justify" vertical="center"/>
    </xf>
    <xf numFmtId="0" fontId="40" fillId="0" borderId="12" xfId="0" applyFont="1" applyBorder="1" applyAlignment="1">
      <alignment horizontal="justify" vertical="center" wrapText="1"/>
    </xf>
    <xf numFmtId="0" fontId="40" fillId="0" borderId="12" xfId="0" applyFont="1" applyBorder="1" applyAlignment="1">
      <alignment horizontal="justify" vertical="top" wrapText="1"/>
    </xf>
    <xf numFmtId="0" fontId="4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V30"/>
  <sheetViews>
    <sheetView tabSelected="1" zoomScale="80" zoomScaleNormal="80" zoomScalePageLayoutView="0" workbookViewId="0" topLeftCell="B1">
      <pane ySplit="2" topLeftCell="A3" activePane="bottomLeft" state="frozen"/>
      <selection pane="topLeft" activeCell="A1" sqref="A1"/>
      <selection pane="bottomLeft" activeCell="B1" sqref="B1:V1"/>
    </sheetView>
  </sheetViews>
  <sheetFormatPr defaultColWidth="11.421875" defaultRowHeight="15"/>
  <cols>
    <col min="1" max="1" width="5.28125" style="1" customWidth="1"/>
    <col min="2" max="2" width="8.28125" style="21" customWidth="1"/>
    <col min="3" max="3" width="37.57421875" style="34" customWidth="1"/>
    <col min="4" max="4" width="27.28125" style="22" customWidth="1"/>
    <col min="5" max="5" width="24.421875" style="23" customWidth="1"/>
    <col min="6" max="6" width="9.140625" style="22" bestFit="1" customWidth="1"/>
    <col min="7" max="7" width="10.140625" style="22"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20" width="11.140625" style="1" customWidth="1"/>
    <col min="21" max="21" width="11.421875" style="1" customWidth="1"/>
    <col min="22" max="22" width="113.28125" style="22" customWidth="1"/>
    <col min="23" max="23" width="11.28125" style="1" customWidth="1"/>
    <col min="24" max="24" width="11.421875" style="1" customWidth="1"/>
    <col min="25" max="16384" width="11.421875" style="1" customWidth="1"/>
  </cols>
  <sheetData>
    <row r="1" spans="2:22" ht="12.75">
      <c r="B1" s="28" t="s">
        <v>0</v>
      </c>
      <c r="C1" s="28"/>
      <c r="D1" s="28"/>
      <c r="E1" s="28"/>
      <c r="F1" s="28"/>
      <c r="G1" s="28"/>
      <c r="H1" s="28"/>
      <c r="I1" s="28"/>
      <c r="J1" s="28"/>
      <c r="K1" s="28"/>
      <c r="L1" s="28"/>
      <c r="M1" s="28"/>
      <c r="N1" s="28"/>
      <c r="O1" s="28"/>
      <c r="P1" s="28"/>
      <c r="Q1" s="28"/>
      <c r="R1" s="28"/>
      <c r="S1" s="28"/>
      <c r="T1" s="28"/>
      <c r="U1" s="28"/>
      <c r="V1" s="28"/>
    </row>
    <row r="2" spans="2:22"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row>
    <row r="3" spans="2:22" s="4" customFormat="1" ht="15.75" customHeight="1">
      <c r="B3" s="29" t="s">
        <v>77</v>
      </c>
      <c r="C3" s="29"/>
      <c r="D3" s="29"/>
      <c r="E3" s="29"/>
      <c r="F3" s="29"/>
      <c r="G3" s="29"/>
      <c r="H3" s="29"/>
      <c r="I3" s="29"/>
      <c r="J3" s="29"/>
      <c r="K3" s="29"/>
      <c r="L3" s="29"/>
      <c r="M3" s="29"/>
      <c r="N3" s="29"/>
      <c r="O3" s="29"/>
      <c r="P3" s="29"/>
      <c r="Q3" s="29"/>
      <c r="R3" s="29"/>
      <c r="S3" s="29"/>
      <c r="T3" s="29"/>
      <c r="U3" s="29"/>
      <c r="V3" s="29"/>
    </row>
    <row r="4" spans="2:22" s="4" customFormat="1" ht="15.75" customHeight="1">
      <c r="B4" s="27" t="s">
        <v>78</v>
      </c>
      <c r="C4" s="27"/>
      <c r="D4" s="27"/>
      <c r="E4" s="27"/>
      <c r="F4" s="27"/>
      <c r="G4" s="27"/>
      <c r="H4" s="27"/>
      <c r="I4" s="27"/>
      <c r="J4" s="27"/>
      <c r="K4" s="27"/>
      <c r="L4" s="27"/>
      <c r="M4" s="27"/>
      <c r="N4" s="27"/>
      <c r="O4" s="27"/>
      <c r="P4" s="27"/>
      <c r="Q4" s="27"/>
      <c r="R4" s="27"/>
      <c r="S4" s="27"/>
      <c r="T4" s="27"/>
      <c r="U4" s="27"/>
      <c r="V4" s="27"/>
    </row>
    <row r="5" spans="2:22" s="4" customFormat="1" ht="182.25" customHeight="1" thickBot="1">
      <c r="B5" s="15" t="s">
        <v>24</v>
      </c>
      <c r="C5" s="35" t="s">
        <v>25</v>
      </c>
      <c r="D5" s="35" t="s">
        <v>26</v>
      </c>
      <c r="E5" s="7" t="s">
        <v>27</v>
      </c>
      <c r="F5" s="15">
        <v>2018</v>
      </c>
      <c r="G5" s="15">
        <v>2031</v>
      </c>
      <c r="H5" s="15" t="s">
        <v>28</v>
      </c>
      <c r="I5" s="8" t="s">
        <v>29</v>
      </c>
      <c r="J5" s="8">
        <v>13</v>
      </c>
      <c r="K5" s="8">
        <v>2</v>
      </c>
      <c r="L5" s="9">
        <f>K5/J5</f>
        <v>0.15384615384615385</v>
      </c>
      <c r="M5" s="8">
        <v>4</v>
      </c>
      <c r="N5" s="8">
        <v>2</v>
      </c>
      <c r="O5" s="9">
        <f>N5/M5</f>
        <v>0.5</v>
      </c>
      <c r="P5" s="8">
        <v>1</v>
      </c>
      <c r="Q5" s="7">
        <v>0</v>
      </c>
      <c r="R5" s="7">
        <v>0</v>
      </c>
      <c r="S5" s="7">
        <v>0</v>
      </c>
      <c r="T5" s="7">
        <v>1</v>
      </c>
      <c r="U5" s="10">
        <f>+T5/P5</f>
        <v>1</v>
      </c>
      <c r="V5" s="11" t="s">
        <v>30</v>
      </c>
    </row>
    <row r="6" spans="2:22" s="4" customFormat="1" ht="12.75">
      <c r="B6" s="29" t="s">
        <v>22</v>
      </c>
      <c r="C6" s="29"/>
      <c r="D6" s="29"/>
      <c r="E6" s="29"/>
      <c r="F6" s="29"/>
      <c r="G6" s="29"/>
      <c r="H6" s="29"/>
      <c r="I6" s="29"/>
      <c r="J6" s="29"/>
      <c r="K6" s="29"/>
      <c r="L6" s="29"/>
      <c r="M6" s="29"/>
      <c r="N6" s="29"/>
      <c r="O6" s="29"/>
      <c r="P6" s="29"/>
      <c r="Q6" s="29"/>
      <c r="R6" s="29"/>
      <c r="S6" s="29"/>
      <c r="T6" s="29"/>
      <c r="U6" s="29"/>
      <c r="V6" s="29"/>
    </row>
    <row r="7" spans="2:22" s="4" customFormat="1" ht="15.75" customHeight="1">
      <c r="B7" s="30" t="s">
        <v>79</v>
      </c>
      <c r="C7" s="30"/>
      <c r="D7" s="30"/>
      <c r="E7" s="30"/>
      <c r="F7" s="30"/>
      <c r="G7" s="30"/>
      <c r="H7" s="30"/>
      <c r="I7" s="30"/>
      <c r="J7" s="30"/>
      <c r="K7" s="30"/>
      <c r="L7" s="30"/>
      <c r="M7" s="30"/>
      <c r="N7" s="30"/>
      <c r="O7" s="30"/>
      <c r="P7" s="30"/>
      <c r="Q7" s="30"/>
      <c r="R7" s="30"/>
      <c r="S7" s="30"/>
      <c r="T7" s="30"/>
      <c r="U7" s="30"/>
      <c r="V7" s="30"/>
    </row>
    <row r="8" spans="2:22" s="25" customFormat="1" ht="108.75" customHeight="1">
      <c r="B8" s="26" t="s">
        <v>81</v>
      </c>
      <c r="C8" s="33" t="s">
        <v>82</v>
      </c>
      <c r="D8" s="33" t="s">
        <v>83</v>
      </c>
      <c r="E8" s="14" t="s">
        <v>44</v>
      </c>
      <c r="F8" s="31">
        <v>2017</v>
      </c>
      <c r="G8" s="31">
        <v>2021</v>
      </c>
      <c r="H8" s="26" t="s">
        <v>28</v>
      </c>
      <c r="I8" s="26">
        <v>0</v>
      </c>
      <c r="J8" s="32">
        <v>1</v>
      </c>
      <c r="K8" s="32">
        <v>0.5</v>
      </c>
      <c r="L8" s="32">
        <v>0.5</v>
      </c>
      <c r="M8" s="32">
        <v>0.5</v>
      </c>
      <c r="N8" s="32">
        <v>0</v>
      </c>
      <c r="O8" s="32">
        <v>0</v>
      </c>
      <c r="P8" s="32">
        <v>0</v>
      </c>
      <c r="Q8" s="32">
        <v>0</v>
      </c>
      <c r="R8" s="32">
        <v>0</v>
      </c>
      <c r="S8" s="32">
        <v>0</v>
      </c>
      <c r="T8" s="32">
        <v>0</v>
      </c>
      <c r="U8" s="32" t="e">
        <f>+T8/P8</f>
        <v>#DIV/0!</v>
      </c>
      <c r="V8" s="33" t="s">
        <v>80</v>
      </c>
    </row>
    <row r="9" spans="2:22" s="4" customFormat="1" ht="15.75" customHeight="1">
      <c r="B9" s="27" t="s">
        <v>23</v>
      </c>
      <c r="C9" s="27"/>
      <c r="D9" s="27"/>
      <c r="E9" s="27"/>
      <c r="F9" s="27"/>
      <c r="G9" s="27"/>
      <c r="H9" s="27"/>
      <c r="I9" s="27"/>
      <c r="J9" s="27"/>
      <c r="K9" s="27"/>
      <c r="L9" s="27"/>
      <c r="M9" s="27"/>
      <c r="N9" s="27"/>
      <c r="O9" s="27"/>
      <c r="P9" s="27"/>
      <c r="Q9" s="27"/>
      <c r="R9" s="27"/>
      <c r="S9" s="27"/>
      <c r="T9" s="27"/>
      <c r="U9" s="27"/>
      <c r="V9" s="27"/>
    </row>
    <row r="10" spans="2:22" s="4" customFormat="1" ht="301.5" customHeight="1">
      <c r="B10" s="5" t="s">
        <v>31</v>
      </c>
      <c r="C10" s="6" t="s">
        <v>32</v>
      </c>
      <c r="D10" s="6" t="s">
        <v>33</v>
      </c>
      <c r="E10" s="7" t="s">
        <v>34</v>
      </c>
      <c r="F10" s="5">
        <v>2018</v>
      </c>
      <c r="G10" s="5">
        <v>2021</v>
      </c>
      <c r="H10" s="8" t="s">
        <v>28</v>
      </c>
      <c r="I10" s="8">
        <v>1</v>
      </c>
      <c r="J10" s="8">
        <v>1</v>
      </c>
      <c r="K10" s="8">
        <v>1</v>
      </c>
      <c r="L10" s="9">
        <f>K10/J10</f>
        <v>1</v>
      </c>
      <c r="M10" s="8">
        <v>1</v>
      </c>
      <c r="N10" s="8">
        <v>1</v>
      </c>
      <c r="O10" s="9">
        <f>N10/M10</f>
        <v>1</v>
      </c>
      <c r="P10" s="8">
        <v>1</v>
      </c>
      <c r="Q10" s="7">
        <v>0</v>
      </c>
      <c r="R10" s="7">
        <v>0</v>
      </c>
      <c r="S10" s="7">
        <v>0</v>
      </c>
      <c r="T10" s="7">
        <v>1</v>
      </c>
      <c r="U10" s="10">
        <f>T10/P10</f>
        <v>1</v>
      </c>
      <c r="V10" s="11" t="s">
        <v>35</v>
      </c>
    </row>
    <row r="11" spans="2:22" s="4" customFormat="1" ht="247.5" customHeight="1">
      <c r="B11" s="12" t="s">
        <v>36</v>
      </c>
      <c r="C11" s="13" t="s">
        <v>37</v>
      </c>
      <c r="D11" s="13" t="s">
        <v>38</v>
      </c>
      <c r="E11" s="14" t="s">
        <v>34</v>
      </c>
      <c r="F11" s="12">
        <v>2017</v>
      </c>
      <c r="G11" s="12">
        <v>2021</v>
      </c>
      <c r="H11" s="15" t="s">
        <v>28</v>
      </c>
      <c r="I11" s="15">
        <v>1</v>
      </c>
      <c r="J11" s="15">
        <v>1</v>
      </c>
      <c r="K11" s="15">
        <v>1</v>
      </c>
      <c r="L11" s="16">
        <f>K11/J11</f>
        <v>1</v>
      </c>
      <c r="M11" s="15">
        <v>1</v>
      </c>
      <c r="N11" s="15">
        <v>1</v>
      </c>
      <c r="O11" s="16">
        <f>N11/M11</f>
        <v>1</v>
      </c>
      <c r="P11" s="15">
        <v>1</v>
      </c>
      <c r="Q11" s="14">
        <v>0</v>
      </c>
      <c r="R11" s="14">
        <v>0</v>
      </c>
      <c r="S11" s="14">
        <v>0</v>
      </c>
      <c r="T11" s="7">
        <v>1</v>
      </c>
      <c r="U11" s="10">
        <f>T11/P11</f>
        <v>1</v>
      </c>
      <c r="V11" s="24" t="s">
        <v>39</v>
      </c>
    </row>
    <row r="12" spans="2:22" ht="29.25" customHeight="1">
      <c r="B12" s="27" t="s">
        <v>40</v>
      </c>
      <c r="C12" s="27"/>
      <c r="D12" s="27"/>
      <c r="E12" s="27"/>
      <c r="F12" s="27"/>
      <c r="G12" s="27"/>
      <c r="H12" s="27"/>
      <c r="I12" s="27"/>
      <c r="J12" s="27"/>
      <c r="K12" s="27"/>
      <c r="L12" s="27"/>
      <c r="M12" s="27"/>
      <c r="N12" s="27"/>
      <c r="O12" s="27"/>
      <c r="P12" s="27"/>
      <c r="Q12" s="27"/>
      <c r="R12" s="27"/>
      <c r="S12" s="27"/>
      <c r="T12" s="27"/>
      <c r="U12" s="27"/>
      <c r="V12" s="27"/>
    </row>
    <row r="13" spans="2:22" ht="107.25" customHeight="1">
      <c r="B13" s="14" t="s">
        <v>41</v>
      </c>
      <c r="C13" s="17" t="s">
        <v>42</v>
      </c>
      <c r="D13" s="17" t="s">
        <v>43</v>
      </c>
      <c r="E13" s="14" t="s">
        <v>44</v>
      </c>
      <c r="F13" s="14">
        <v>2019</v>
      </c>
      <c r="G13" s="14">
        <v>2021</v>
      </c>
      <c r="H13" s="14" t="s">
        <v>28</v>
      </c>
      <c r="I13" s="14">
        <v>0</v>
      </c>
      <c r="J13" s="18">
        <v>1</v>
      </c>
      <c r="K13" s="18">
        <v>0.97</v>
      </c>
      <c r="L13" s="18">
        <v>0.97</v>
      </c>
      <c r="M13" s="18">
        <v>1</v>
      </c>
      <c r="N13" s="18">
        <v>0.97</v>
      </c>
      <c r="O13" s="18">
        <v>0.97</v>
      </c>
      <c r="P13" s="18">
        <v>0.1</v>
      </c>
      <c r="Q13" s="14">
        <v>0</v>
      </c>
      <c r="R13" s="14">
        <v>0</v>
      </c>
      <c r="S13" s="14">
        <v>0</v>
      </c>
      <c r="T13" s="18">
        <v>0.07</v>
      </c>
      <c r="U13" s="18">
        <f>+T13/P13</f>
        <v>0.7000000000000001</v>
      </c>
      <c r="V13" s="24" t="s">
        <v>45</v>
      </c>
    </row>
    <row r="14" spans="2:22" ht="224.25" customHeight="1">
      <c r="B14" s="14" t="s">
        <v>46</v>
      </c>
      <c r="C14" s="17" t="s">
        <v>47</v>
      </c>
      <c r="D14" s="17" t="s">
        <v>48</v>
      </c>
      <c r="E14" s="14" t="s">
        <v>44</v>
      </c>
      <c r="F14" s="14">
        <v>2017</v>
      </c>
      <c r="G14" s="14">
        <v>2021</v>
      </c>
      <c r="H14" s="14" t="s">
        <v>28</v>
      </c>
      <c r="I14" s="14">
        <v>0</v>
      </c>
      <c r="J14" s="18">
        <v>1</v>
      </c>
      <c r="K14" s="18">
        <v>0.68</v>
      </c>
      <c r="L14" s="18">
        <v>0.68</v>
      </c>
      <c r="M14" s="18">
        <v>0.7</v>
      </c>
      <c r="N14" s="18">
        <v>0.68</v>
      </c>
      <c r="O14" s="18">
        <v>0.68</v>
      </c>
      <c r="P14" s="18">
        <v>0.7</v>
      </c>
      <c r="Q14" s="14">
        <v>0</v>
      </c>
      <c r="R14" s="14">
        <v>0</v>
      </c>
      <c r="S14" s="19">
        <v>0</v>
      </c>
      <c r="T14" s="18">
        <v>0.68</v>
      </c>
      <c r="U14" s="18">
        <f>+T14/P14</f>
        <v>0.9714285714285715</v>
      </c>
      <c r="V14" s="17" t="s">
        <v>49</v>
      </c>
    </row>
    <row r="15" spans="2:22" ht="186" customHeight="1">
      <c r="B15" s="14" t="s">
        <v>50</v>
      </c>
      <c r="C15" s="17" t="s">
        <v>51</v>
      </c>
      <c r="D15" s="17" t="s">
        <v>52</v>
      </c>
      <c r="E15" s="14" t="s">
        <v>34</v>
      </c>
      <c r="F15" s="14">
        <v>2017</v>
      </c>
      <c r="G15" s="14">
        <v>2021</v>
      </c>
      <c r="H15" s="15" t="s">
        <v>28</v>
      </c>
      <c r="I15" s="15" t="s">
        <v>53</v>
      </c>
      <c r="J15" s="15">
        <v>6</v>
      </c>
      <c r="K15" s="15">
        <v>5</v>
      </c>
      <c r="L15" s="16">
        <f>K15/J15</f>
        <v>0.8333333333333334</v>
      </c>
      <c r="M15" s="15">
        <v>6</v>
      </c>
      <c r="N15" s="15">
        <v>5</v>
      </c>
      <c r="O15" s="16">
        <f>N15/M15</f>
        <v>0.8333333333333334</v>
      </c>
      <c r="P15" s="15">
        <v>1</v>
      </c>
      <c r="Q15" s="14">
        <v>0</v>
      </c>
      <c r="R15" s="14">
        <v>0</v>
      </c>
      <c r="S15" s="14">
        <v>0</v>
      </c>
      <c r="T15" s="14">
        <v>1</v>
      </c>
      <c r="U15" s="18">
        <f>T15/P15</f>
        <v>1</v>
      </c>
      <c r="V15" s="35" t="s">
        <v>54</v>
      </c>
    </row>
    <row r="16" spans="2:22" ht="129" customHeight="1">
      <c r="B16" s="14" t="s">
        <v>55</v>
      </c>
      <c r="C16" s="17" t="s">
        <v>56</v>
      </c>
      <c r="D16" s="17" t="s">
        <v>57</v>
      </c>
      <c r="E16" s="14" t="s">
        <v>34</v>
      </c>
      <c r="F16" s="14">
        <v>2017</v>
      </c>
      <c r="G16" s="14">
        <v>2020</v>
      </c>
      <c r="H16" s="15" t="s">
        <v>28</v>
      </c>
      <c r="I16" s="15">
        <v>1</v>
      </c>
      <c r="J16" s="15">
        <v>4</v>
      </c>
      <c r="K16" s="15">
        <v>4</v>
      </c>
      <c r="L16" s="16">
        <f>K16/J16</f>
        <v>1</v>
      </c>
      <c r="M16" s="15">
        <v>2</v>
      </c>
      <c r="N16" s="15">
        <v>2</v>
      </c>
      <c r="O16" s="16">
        <f>N16/M16</f>
        <v>1</v>
      </c>
      <c r="P16" s="15">
        <v>1</v>
      </c>
      <c r="Q16" s="14">
        <v>0</v>
      </c>
      <c r="R16" s="14">
        <v>0</v>
      </c>
      <c r="S16" s="14">
        <v>0</v>
      </c>
      <c r="T16" s="14">
        <v>1</v>
      </c>
      <c r="U16" s="18">
        <f>T16/P16</f>
        <v>1</v>
      </c>
      <c r="V16" s="36" t="s">
        <v>58</v>
      </c>
    </row>
    <row r="17" spans="2:22" ht="161.25" customHeight="1">
      <c r="B17" s="14" t="s">
        <v>59</v>
      </c>
      <c r="C17" s="17" t="s">
        <v>60</v>
      </c>
      <c r="D17" s="17" t="s">
        <v>61</v>
      </c>
      <c r="E17" s="12" t="s">
        <v>62</v>
      </c>
      <c r="F17" s="14">
        <v>2017</v>
      </c>
      <c r="G17" s="14">
        <v>2031</v>
      </c>
      <c r="H17" s="15" t="s">
        <v>28</v>
      </c>
      <c r="I17" s="15">
        <v>0</v>
      </c>
      <c r="J17" s="16">
        <v>1</v>
      </c>
      <c r="K17" s="16">
        <v>1</v>
      </c>
      <c r="L17" s="20">
        <v>1</v>
      </c>
      <c r="M17" s="16">
        <v>1</v>
      </c>
      <c r="N17" s="16">
        <v>1</v>
      </c>
      <c r="O17" s="16">
        <v>1</v>
      </c>
      <c r="P17" s="16">
        <v>1</v>
      </c>
      <c r="Q17" s="14">
        <v>0</v>
      </c>
      <c r="R17" s="14">
        <v>0</v>
      </c>
      <c r="S17" s="14">
        <v>0</v>
      </c>
      <c r="T17" s="18">
        <v>1</v>
      </c>
      <c r="U17" s="18">
        <f>+T17/P17</f>
        <v>1</v>
      </c>
      <c r="V17" s="35" t="s">
        <v>63</v>
      </c>
    </row>
    <row r="18" spans="2:22" ht="178.5">
      <c r="B18" s="12" t="s">
        <v>64</v>
      </c>
      <c r="C18" s="13" t="s">
        <v>65</v>
      </c>
      <c r="D18" s="13" t="s">
        <v>66</v>
      </c>
      <c r="E18" s="12" t="s">
        <v>62</v>
      </c>
      <c r="F18" s="12">
        <v>2017</v>
      </c>
      <c r="G18" s="12">
        <v>2031</v>
      </c>
      <c r="H18" s="15" t="s">
        <v>28</v>
      </c>
      <c r="I18" s="15">
        <v>0</v>
      </c>
      <c r="J18" s="15">
        <v>15</v>
      </c>
      <c r="K18" s="15">
        <v>4</v>
      </c>
      <c r="L18" s="16">
        <f>K18/J18</f>
        <v>0.26666666666666666</v>
      </c>
      <c r="M18" s="15">
        <v>4</v>
      </c>
      <c r="N18" s="15">
        <v>2</v>
      </c>
      <c r="O18" s="16">
        <f>N18/M18</f>
        <v>0.5</v>
      </c>
      <c r="P18" s="15">
        <v>1</v>
      </c>
      <c r="Q18" s="14">
        <v>0</v>
      </c>
      <c r="R18" s="14">
        <v>0</v>
      </c>
      <c r="S18" s="14">
        <v>0</v>
      </c>
      <c r="T18" s="14">
        <v>1</v>
      </c>
      <c r="U18" s="18">
        <f>T18/P18</f>
        <v>1</v>
      </c>
      <c r="V18" s="36" t="s">
        <v>67</v>
      </c>
    </row>
    <row r="19" spans="2:22" ht="144" customHeight="1">
      <c r="B19" s="12" t="s">
        <v>68</v>
      </c>
      <c r="C19" s="13" t="s">
        <v>69</v>
      </c>
      <c r="D19" s="13" t="s">
        <v>70</v>
      </c>
      <c r="E19" s="12" t="s">
        <v>62</v>
      </c>
      <c r="F19" s="12">
        <v>2017</v>
      </c>
      <c r="G19" s="12">
        <v>2031</v>
      </c>
      <c r="H19" s="15" t="s">
        <v>28</v>
      </c>
      <c r="I19" s="15">
        <v>0</v>
      </c>
      <c r="J19" s="15">
        <v>37</v>
      </c>
      <c r="K19" s="15">
        <v>3</v>
      </c>
      <c r="L19" s="16">
        <f>3/37</f>
        <v>0.08108108108108109</v>
      </c>
      <c r="M19" s="15">
        <v>9</v>
      </c>
      <c r="N19" s="15">
        <v>3</v>
      </c>
      <c r="O19" s="16">
        <f>+N19/M19</f>
        <v>0.3333333333333333</v>
      </c>
      <c r="P19" s="15">
        <v>2</v>
      </c>
      <c r="Q19" s="14">
        <v>0</v>
      </c>
      <c r="R19" s="14">
        <v>0</v>
      </c>
      <c r="S19" s="14">
        <v>0</v>
      </c>
      <c r="T19" s="14">
        <v>0</v>
      </c>
      <c r="U19" s="18">
        <f>+T19/P19</f>
        <v>0</v>
      </c>
      <c r="V19" s="17" t="s">
        <v>71</v>
      </c>
    </row>
    <row r="20" spans="2:22" ht="130.5" customHeight="1">
      <c r="B20" s="14" t="s">
        <v>72</v>
      </c>
      <c r="C20" s="17" t="s">
        <v>73</v>
      </c>
      <c r="D20" s="17" t="s">
        <v>74</v>
      </c>
      <c r="E20" s="14" t="s">
        <v>34</v>
      </c>
      <c r="F20" s="14">
        <v>2018</v>
      </c>
      <c r="G20" s="14">
        <v>2031</v>
      </c>
      <c r="H20" s="14" t="s">
        <v>75</v>
      </c>
      <c r="I20" s="14">
        <v>0</v>
      </c>
      <c r="J20" s="14">
        <v>8</v>
      </c>
      <c r="K20" s="14">
        <v>1</v>
      </c>
      <c r="L20" s="16">
        <f>K20/J20</f>
        <v>0.125</v>
      </c>
      <c r="M20" s="14">
        <v>3</v>
      </c>
      <c r="N20" s="14">
        <v>1</v>
      </c>
      <c r="O20" s="16">
        <f>N20/M20</f>
        <v>0.3333333333333333</v>
      </c>
      <c r="P20" s="14">
        <v>1</v>
      </c>
      <c r="Q20" s="14">
        <v>0</v>
      </c>
      <c r="R20" s="14">
        <v>0</v>
      </c>
      <c r="S20" s="14">
        <v>0</v>
      </c>
      <c r="T20" s="14">
        <v>0</v>
      </c>
      <c r="U20" s="18">
        <f>Q20/P20</f>
        <v>0</v>
      </c>
      <c r="V20" s="35" t="s">
        <v>76</v>
      </c>
    </row>
    <row r="21" spans="2:7" ht="12.75">
      <c r="B21" s="1"/>
      <c r="E21" s="1"/>
      <c r="F21" s="1"/>
      <c r="G21" s="1"/>
    </row>
    <row r="22" spans="2:7" ht="12.75">
      <c r="B22" s="1"/>
      <c r="E22" s="1"/>
      <c r="F22" s="1"/>
      <c r="G22" s="1"/>
    </row>
    <row r="23" spans="2:7" ht="12.75">
      <c r="B23" s="1"/>
      <c r="E23" s="1"/>
      <c r="F23" s="1"/>
      <c r="G23" s="1"/>
    </row>
    <row r="24" ht="15"/>
    <row r="25" ht="15"/>
    <row r="26" ht="15"/>
    <row r="27" ht="15"/>
    <row r="28" ht="15"/>
    <row r="29" ht="15"/>
    <row r="30" ht="15">
      <c r="V30" s="37"/>
    </row>
  </sheetData>
  <sheetProtection/>
  <mergeCells count="7">
    <mergeCell ref="B12:V12"/>
    <mergeCell ref="B1:V1"/>
    <mergeCell ref="B3:V3"/>
    <mergeCell ref="B4:V4"/>
    <mergeCell ref="B6:V6"/>
    <mergeCell ref="B7:V7"/>
    <mergeCell ref="B9:V9"/>
  </mergeCells>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Luz Ángela Rodríguez Chaparro</cp:lastModifiedBy>
  <dcterms:created xsi:type="dcterms:W3CDTF">2020-03-25T21:45:39Z</dcterms:created>
  <dcterms:modified xsi:type="dcterms:W3CDTF">2021-04-29T16:35:34Z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2TV4CCKVFCYA-1167877901-479</vt:lpwstr>
  </property>
  <property fmtid="{D5CDD505-2E9C-101B-9397-08002B2CF9AE}" pid="4" name="_dlc_DocIdItemGu">
    <vt:lpwstr>751cdba1-f560-4fc2-b431-a237e995b733</vt:lpwstr>
  </property>
  <property fmtid="{D5CDD505-2E9C-101B-9397-08002B2CF9AE}" pid="5" name="_dlc_DocIdU">
    <vt:lpwstr>https://www.minjusticia.gov.co/ministerio/_layouts/15/DocIdRedir.aspx?ID=2TV4CCKVFCYA-1167877901-479, 2TV4CCKVFCYA-1167877901-479</vt:lpwstr>
  </property>
</Properties>
</file>