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oyectos de Inversion\PROYECTOS DE INVERSION 2019\"/>
    </mc:Choice>
  </mc:AlternateContent>
  <bookViews>
    <workbookView xWindow="0" yWindow="0" windowWidth="28800" windowHeight="11835"/>
  </bookViews>
  <sheets>
    <sheet name="Total Inversión MinJusticia" sheetId="1" r:id="rId1"/>
  </sheets>
  <externalReferences>
    <externalReference r:id="rId2"/>
    <externalReference r:id="rId3"/>
  </externalReferences>
  <definedNames>
    <definedName name="_xlnm.Print_Area" localSheetId="0">'Total Inversión MinJusticia'!$A$1:$B$58</definedName>
    <definedName name="componentes">[1]Listado!$U$2:$U$9</definedName>
    <definedName name="CV_2" localSheetId="0">#REF!</definedName>
    <definedName name="CV_2">#REF!</definedName>
    <definedName name="fsdfsdf" localSheetId="0">#REF!</definedName>
    <definedName name="fsdfsdf">#REF!</definedName>
    <definedName name="NuTarea" localSheetId="0">#REF!</definedName>
    <definedName name="NuTarea">#REF!</definedName>
    <definedName name="regiones">[2]Listado!$B$2:$B$9</definedName>
    <definedName name="retet" localSheetId="0">#REF!</definedName>
    <definedName name="retet">#REF!</definedName>
    <definedName name="selalternativas">[2]Listado!$S$2:$S$3</definedName>
    <definedName name="unidades" localSheetId="0">#REF!</definedName>
    <definedName name="unidad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1" i="1"/>
  <c r="C47" i="1"/>
  <c r="C36" i="1"/>
  <c r="C28" i="1"/>
  <c r="C24" i="1"/>
  <c r="C14" i="1"/>
  <c r="C5" i="1"/>
  <c r="C58" i="1" l="1"/>
</calcChain>
</file>

<file path=xl/sharedStrings.xml><?xml version="1.0" encoding="utf-8"?>
<sst xmlns="http://schemas.openxmlformats.org/spreadsheetml/2006/main" count="120" uniqueCount="61">
  <si>
    <t xml:space="preserve"> Ministerio de Justicia y del Derecho </t>
  </si>
  <si>
    <t>N°</t>
  </si>
  <si>
    <t>Proyecto</t>
  </si>
  <si>
    <t>Dirección de Métodos Alternativos de Solución de Conflictos</t>
  </si>
  <si>
    <t>Apoyo en la implementación de los métodos de resolución de conflictos en el nivel nacional y territorial Nacional</t>
  </si>
  <si>
    <t xml:space="preserve">Apoyo en la implementación de los modelos locales y regionales de acceso a la justicia Nacional </t>
  </si>
  <si>
    <t>Dirección de Justicia Formal</t>
  </si>
  <si>
    <t xml:space="preserve">Fortalecimiento de la gestión sectorial en la administración de justicia formal Nacional </t>
  </si>
  <si>
    <t xml:space="preserve"> Fortalecimiento de capacidades institucionales y organizativas para el acceso a la justicia de los pueblos étnicos en Colombia Nacional </t>
  </si>
  <si>
    <t>Fortalecimiento institucional para la reforma a la Justicia Nacional</t>
  </si>
  <si>
    <t>Dirección de Desarrollo del Derecho y del Ordenamiento Jurídico</t>
  </si>
  <si>
    <t>Fortalecimiento del Principio de Seguridad jurídica, Nacional</t>
  </si>
  <si>
    <t>Dirección de Justicia Transicional</t>
  </si>
  <si>
    <t xml:space="preserve">Fortalecimiento del intercambio de información en el Sistema de Información Interinstitucional de Justicia Transicional a nivel nacional Nacional </t>
  </si>
  <si>
    <t xml:space="preserve"> Protección de los derechos de las victimas en el acceso a los mecanismos de Justicia Transicional, nacional Bogotá </t>
  </si>
  <si>
    <t>Dirección de Política Criminal y Penitenciaria</t>
  </si>
  <si>
    <t xml:space="preserve"> Implementación del enfoque diferencial étnico en las condiciones de reclusión y tratamiento resocializador. Nacional </t>
  </si>
  <si>
    <t xml:space="preserve"> Fortalecimiento e Implementación de la política criminal en el estado Colombiano Nacional </t>
  </si>
  <si>
    <t xml:space="preserve"> Fortalecimiento de la Territorializaciòn de la Politìca Criminal contra el crimen organizado y la corrupciòn Nacional </t>
  </si>
  <si>
    <t>Dirección de Asuntos Internacionales</t>
  </si>
  <si>
    <t xml:space="preserve">Fortalecimiento del Acceso a la Justicia Donación AECID Nacional </t>
  </si>
  <si>
    <t xml:space="preserve"> Dirección de Tecnologías y Gestión de Información en Justicia</t>
  </si>
  <si>
    <t>Actualización y adecuación del marco de referencia de Arquitectura Empresarial para la Gestión TIC del Ministerio de Justicia y del Derecho, Bogotá</t>
  </si>
  <si>
    <t>Subdirección de Gestión de Información en Justicia</t>
  </si>
  <si>
    <t xml:space="preserve"> Fortalecimiento del sistema centralizado de estadísticas e información en justicia Nacional </t>
  </si>
  <si>
    <t>Total</t>
  </si>
  <si>
    <t>Indicadores de Gestión</t>
  </si>
  <si>
    <t>Apropiación vigente</t>
  </si>
  <si>
    <t>Meta 2019</t>
  </si>
  <si>
    <t>Comités realizados para la coordinación y supervisión del proyecto</t>
  </si>
  <si>
    <t>Ítems contratados</t>
  </si>
  <si>
    <t>Talleres O Actividades De Capacitación Realizados</t>
  </si>
  <si>
    <t>Informes presentados</t>
  </si>
  <si>
    <t>Unidad de Medida</t>
  </si>
  <si>
    <t>Porcentaje</t>
  </si>
  <si>
    <t>Número</t>
  </si>
  <si>
    <t xml:space="preserve">Informes presentados </t>
  </si>
  <si>
    <t>Talleres o Actividades De Capacitación Realizados</t>
  </si>
  <si>
    <t>Contratos suscritos</t>
  </si>
  <si>
    <t>Reuniones de seguimiento realizadas</t>
  </si>
  <si>
    <t>Mesas Técnicas de articulación</t>
  </si>
  <si>
    <t>Informes de seguimiento realizados</t>
  </si>
  <si>
    <t xml:space="preserve">Número </t>
  </si>
  <si>
    <t>Mesas De Trabajo Interinstitucionales Realizadas</t>
  </si>
  <si>
    <t>Asesorías Y Consultorías Contratadas</t>
  </si>
  <si>
    <t>Informes De Supervisión Realizados</t>
  </si>
  <si>
    <t>Sistemas de información mejorados</t>
  </si>
  <si>
    <t>Convenios Interadministrativos Suscritos</t>
  </si>
  <si>
    <t>Porcentaje De Disponibilidad De La Plataforma Tecnológica</t>
  </si>
  <si>
    <t>Actividades De Soporte Realizadas</t>
  </si>
  <si>
    <t>Asistencias Técnicas Realizadas</t>
  </si>
  <si>
    <t>Documentos internos de trabajo elaborados</t>
  </si>
  <si>
    <t>Documentos insumo elaborados</t>
  </si>
  <si>
    <t>Proyectos priorizados</t>
  </si>
  <si>
    <t>Número de personas capacitadas</t>
  </si>
  <si>
    <t>Documentos de soporte elaborados</t>
  </si>
  <si>
    <t>Entidades territoriales sensibilizadas</t>
  </si>
  <si>
    <t>sistema de monitoreo operando</t>
  </si>
  <si>
    <t>Diagnosticos Generados</t>
  </si>
  <si>
    <t>Reuniones Atendidas</t>
  </si>
  <si>
    <t>Documentos de desarrollo informatico aprobados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</si>
</sst>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7" fillId="0" borderId="0" xfId="0" applyFont="1"/>
    <xf numFmtId="3" fontId="0" fillId="0" borderId="0" xfId="0" applyNumberFormat="1"/>
    <xf numFmtId="0" fontId="0" fillId="0" borderId="2" xfId="0" applyBorder="1"/>
    <xf numFmtId="0" fontId="0" fillId="1" borderId="2" xfId="0" applyFill="1" applyBorder="1"/>
    <xf numFmtId="0" fontId="6" fillId="5" borderId="10" xfId="0" applyFont="1" applyFill="1" applyBorder="1" applyAlignment="1">
      <alignment horizontal="center" vertical="center" wrapText="1" readingOrder="1"/>
    </xf>
    <xf numFmtId="0" fontId="6" fillId="5" borderId="11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left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8" fillId="0" borderId="9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readingOrder="1"/>
    </xf>
    <xf numFmtId="0" fontId="8" fillId="0" borderId="3" xfId="0" applyFont="1" applyBorder="1" applyAlignment="1">
      <alignment horizontal="center" vertical="center" readingOrder="1"/>
    </xf>
    <xf numFmtId="0" fontId="8" fillId="0" borderId="7" xfId="0" applyFont="1" applyBorder="1" applyAlignment="1">
      <alignment horizontal="center" vertical="center" readingOrder="1"/>
    </xf>
    <xf numFmtId="0" fontId="8" fillId="0" borderId="3" xfId="0" applyFont="1" applyBorder="1" applyAlignment="1">
      <alignment horizontal="center" vertical="center" wrapText="1" readingOrder="1"/>
    </xf>
    <xf numFmtId="0" fontId="8" fillId="4" borderId="9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8" fillId="4" borderId="3" xfId="0" applyFont="1" applyFill="1" applyBorder="1" applyAlignment="1">
      <alignment horizontal="center" vertical="center" wrapText="1" readingOrder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 readingOrder="1"/>
    </xf>
    <xf numFmtId="0" fontId="0" fillId="0" borderId="5" xfId="0" applyBorder="1" applyAlignment="1">
      <alignment vertical="center"/>
    </xf>
    <xf numFmtId="0" fontId="0" fillId="1" borderId="2" xfId="0" applyFill="1" applyBorder="1" applyAlignment="1">
      <alignment vertical="center"/>
    </xf>
    <xf numFmtId="0" fontId="0" fillId="0" borderId="8" xfId="0" applyBorder="1" applyAlignment="1">
      <alignment vertical="center"/>
    </xf>
    <xf numFmtId="3" fontId="9" fillId="6" borderId="13" xfId="0" applyNumberFormat="1" applyFont="1" applyFill="1" applyBorder="1"/>
    <xf numFmtId="0" fontId="7" fillId="6" borderId="13" xfId="0" applyFont="1" applyFill="1" applyBorder="1"/>
    <xf numFmtId="0" fontId="7" fillId="6" borderId="14" xfId="0" applyFont="1" applyFill="1" applyBorder="1"/>
    <xf numFmtId="0" fontId="4" fillId="0" borderId="4" xfId="0" applyFont="1" applyBorder="1" applyAlignment="1">
      <alignment horizontal="left" vertical="center" wrapText="1" readingOrder="1"/>
    </xf>
    <xf numFmtId="0" fontId="4" fillId="0" borderId="8" xfId="0" applyFont="1" applyBorder="1" applyAlignment="1">
      <alignment horizontal="left" vertical="center" wrapText="1" readingOrder="1"/>
    </xf>
    <xf numFmtId="0" fontId="4" fillId="0" borderId="5" xfId="0" applyFont="1" applyBorder="1" applyAlignment="1">
      <alignment horizontal="left" vertical="center" wrapText="1" readingOrder="1"/>
    </xf>
    <xf numFmtId="0" fontId="5" fillId="4" borderId="5" xfId="0" applyFont="1" applyFill="1" applyBorder="1" applyAlignment="1">
      <alignment horizontal="left" vertical="center" wrapText="1" readingOrder="1"/>
    </xf>
    <xf numFmtId="0" fontId="5" fillId="4" borderId="4" xfId="0" applyFont="1" applyFill="1" applyBorder="1" applyAlignment="1">
      <alignment horizontal="left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3" fontId="8" fillId="0" borderId="5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9" fillId="3" borderId="2" xfId="0" applyNumberFormat="1" applyFont="1" applyFill="1" applyBorder="1"/>
    <xf numFmtId="3" fontId="9" fillId="3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jblade7\Proyectos%20de%20Inversion%20OAP\Copia%20de%20METODOLO2\Usuario\VIA%20LA%20PAZ%20ARIPORO\PE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jblade7\Proyectos%20de%20Inversion%20OAP\Documents%20and%20Settings\LILRIN\Configuraci&#243;n%20local\Archivos%20temporales%20de%20Internet\OLK117\BASE%20DE%20D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U2" t="str">
            <v>Administración</v>
          </cell>
        </row>
        <row r="3">
          <cell r="U3" t="str">
            <v>Capacitación y asistencia técnica</v>
          </cell>
        </row>
        <row r="4">
          <cell r="U4" t="str">
            <v>Dotación</v>
          </cell>
        </row>
        <row r="5">
          <cell r="U5" t="str">
            <v>Estudios</v>
          </cell>
        </row>
        <row r="6">
          <cell r="U6" t="str">
            <v>Imprevistos</v>
          </cell>
        </row>
        <row r="7">
          <cell r="U7" t="str">
            <v>Mantenimiento</v>
          </cell>
        </row>
        <row r="8">
          <cell r="U8" t="str">
            <v>Obra Física</v>
          </cell>
        </row>
        <row r="9">
          <cell r="U9" t="str">
            <v>Otros</v>
          </cell>
        </row>
      </sheetData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D-01"/>
      <sheetName val="ID-03"/>
      <sheetName val="categoria"/>
      <sheetName val="ID-11"/>
      <sheetName val="ID-12"/>
      <sheetName val="PE-12"/>
      <sheetName val="Resumen"/>
      <sheetName val="entifinan"/>
      <sheetName val="embajadas"/>
      <sheetName val="Descentralizadas"/>
      <sheetName val="Control"/>
      <sheetName val="distritales"/>
      <sheetName val="actores"/>
      <sheetName val="Hoja1"/>
      <sheetName val="Listad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Internacional</v>
          </cell>
          <cell r="S2" t="str">
            <v>Si</v>
          </cell>
        </row>
        <row r="3">
          <cell r="B3" t="str">
            <v>Nacional</v>
          </cell>
          <cell r="S3" t="str">
            <v>No</v>
          </cell>
        </row>
        <row r="4">
          <cell r="B4" t="str">
            <v>Costa Atlántica</v>
          </cell>
        </row>
        <row r="5">
          <cell r="B5" t="str">
            <v>Occidente</v>
          </cell>
        </row>
        <row r="6">
          <cell r="B6" t="str">
            <v>Centro Oriente</v>
          </cell>
        </row>
        <row r="7">
          <cell r="B7" t="str">
            <v>Orinoquía</v>
          </cell>
        </row>
        <row r="8">
          <cell r="B8" t="str">
            <v>Amazonía</v>
          </cell>
        </row>
        <row r="9">
          <cell r="B9" t="str">
            <v>Bogotá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9"/>
  <sheetViews>
    <sheetView showGridLines="0" tabSelected="1" topLeftCell="A3" zoomScale="80" zoomScaleNormal="80" workbookViewId="0">
      <selection activeCell="C15" sqref="C15:C18"/>
    </sheetView>
  </sheetViews>
  <sheetFormatPr baseColWidth="10" defaultRowHeight="15" x14ac:dyDescent="0.25"/>
  <cols>
    <col min="1" max="1" width="8.140625" customWidth="1"/>
    <col min="2" max="2" width="75" customWidth="1"/>
    <col min="3" max="3" width="22.7109375" customWidth="1"/>
    <col min="4" max="4" width="28.7109375" customWidth="1"/>
    <col min="5" max="5" width="16.7109375" customWidth="1"/>
    <col min="6" max="6" width="17.5703125" customWidth="1"/>
  </cols>
  <sheetData>
    <row r="1" spans="1:6" ht="30" customHeight="1" x14ac:dyDescent="0.25">
      <c r="A1" s="9" t="s">
        <v>0</v>
      </c>
      <c r="B1" s="10"/>
    </row>
    <row r="2" spans="1:6" ht="15.75" customHeight="1" x14ac:dyDescent="0.25">
      <c r="A2" s="9"/>
      <c r="B2" s="10"/>
    </row>
    <row r="3" spans="1:6" ht="56.25" customHeight="1" x14ac:dyDescent="0.25"/>
    <row r="4" spans="1:6" ht="37.5" x14ac:dyDescent="0.25">
      <c r="A4" s="29" t="s">
        <v>1</v>
      </c>
      <c r="B4" s="29" t="s">
        <v>2</v>
      </c>
      <c r="C4" s="29" t="s">
        <v>27</v>
      </c>
      <c r="D4" s="29" t="s">
        <v>26</v>
      </c>
      <c r="E4" s="29" t="s">
        <v>33</v>
      </c>
      <c r="F4" s="29" t="s">
        <v>28</v>
      </c>
    </row>
    <row r="5" spans="1:6" ht="15.75" x14ac:dyDescent="0.25">
      <c r="A5" s="8" t="s">
        <v>3</v>
      </c>
      <c r="B5" s="8"/>
      <c r="C5" s="46">
        <f>+C6+C10</f>
        <v>6271780966</v>
      </c>
      <c r="D5" s="4"/>
      <c r="E5" s="4"/>
      <c r="F5" s="4"/>
    </row>
    <row r="6" spans="1:6" ht="45" x14ac:dyDescent="0.25">
      <c r="A6" s="19">
        <v>1</v>
      </c>
      <c r="B6" s="36" t="s">
        <v>4</v>
      </c>
      <c r="C6" s="45">
        <v>3680274035</v>
      </c>
      <c r="D6" s="28" t="s">
        <v>29</v>
      </c>
      <c r="E6" s="28" t="s">
        <v>35</v>
      </c>
      <c r="F6" s="27">
        <v>30</v>
      </c>
    </row>
    <row r="7" spans="1:6" ht="15.75" customHeight="1" x14ac:dyDescent="0.25">
      <c r="A7" s="19"/>
      <c r="B7" s="36"/>
      <c r="C7" s="45"/>
      <c r="D7" s="13" t="s">
        <v>30</v>
      </c>
      <c r="E7" s="13" t="s">
        <v>34</v>
      </c>
      <c r="F7" s="21">
        <v>100</v>
      </c>
    </row>
    <row r="8" spans="1:6" ht="30" x14ac:dyDescent="0.25">
      <c r="A8" s="19"/>
      <c r="B8" s="36"/>
      <c r="C8" s="45"/>
      <c r="D8" s="12" t="s">
        <v>31</v>
      </c>
      <c r="E8" s="13" t="s">
        <v>35</v>
      </c>
      <c r="F8" s="21">
        <v>4</v>
      </c>
    </row>
    <row r="9" spans="1:6" ht="15.75" customHeight="1" x14ac:dyDescent="0.25">
      <c r="A9" s="15"/>
      <c r="B9" s="37"/>
      <c r="C9" s="44"/>
      <c r="D9" s="13" t="s">
        <v>32</v>
      </c>
      <c r="E9" s="13" t="s">
        <v>35</v>
      </c>
      <c r="F9" s="21">
        <v>12</v>
      </c>
    </row>
    <row r="10" spans="1:6" ht="45" x14ac:dyDescent="0.25">
      <c r="A10" s="14">
        <v>2</v>
      </c>
      <c r="B10" s="38" t="s">
        <v>5</v>
      </c>
      <c r="C10" s="43">
        <v>2591506931</v>
      </c>
      <c r="D10" s="11" t="s">
        <v>29</v>
      </c>
      <c r="E10" s="13" t="s">
        <v>35</v>
      </c>
      <c r="F10" s="21">
        <v>30</v>
      </c>
    </row>
    <row r="11" spans="1:6" ht="15.75" customHeight="1" x14ac:dyDescent="0.25">
      <c r="A11" s="19"/>
      <c r="B11" s="36"/>
      <c r="C11" s="45"/>
      <c r="D11" s="3" t="s">
        <v>30</v>
      </c>
      <c r="E11" s="13" t="s">
        <v>34</v>
      </c>
      <c r="F11" s="21">
        <v>100</v>
      </c>
    </row>
    <row r="12" spans="1:6" ht="15.75" customHeight="1" x14ac:dyDescent="0.25">
      <c r="A12" s="19"/>
      <c r="B12" s="36"/>
      <c r="C12" s="45"/>
      <c r="D12" s="3" t="s">
        <v>36</v>
      </c>
      <c r="E12" s="13" t="s">
        <v>35</v>
      </c>
      <c r="F12" s="21">
        <v>12</v>
      </c>
    </row>
    <row r="13" spans="1:6" ht="30" x14ac:dyDescent="0.25">
      <c r="A13" s="19"/>
      <c r="B13" s="36"/>
      <c r="C13" s="45"/>
      <c r="D13" s="24" t="s">
        <v>37</v>
      </c>
      <c r="E13" s="30" t="s">
        <v>35</v>
      </c>
      <c r="F13" s="23">
        <v>60</v>
      </c>
    </row>
    <row r="14" spans="1:6" ht="15.75" x14ac:dyDescent="0.25">
      <c r="A14" s="8" t="s">
        <v>6</v>
      </c>
      <c r="B14" s="8"/>
      <c r="C14" s="47">
        <f>+C15+C19+C22</f>
        <v>6984660013</v>
      </c>
      <c r="D14" s="4"/>
      <c r="E14" s="31"/>
      <c r="F14" s="4"/>
    </row>
    <row r="15" spans="1:6" ht="28.5" customHeight="1" x14ac:dyDescent="0.25">
      <c r="A15" s="19">
        <v>3</v>
      </c>
      <c r="B15" s="36" t="s">
        <v>7</v>
      </c>
      <c r="C15" s="45">
        <v>2350000000</v>
      </c>
      <c r="D15" s="26" t="s">
        <v>38</v>
      </c>
      <c r="E15" s="32" t="s">
        <v>35</v>
      </c>
      <c r="F15" s="27">
        <v>8</v>
      </c>
    </row>
    <row r="16" spans="1:6" ht="30" x14ac:dyDescent="0.25">
      <c r="A16" s="19"/>
      <c r="B16" s="36"/>
      <c r="C16" s="45"/>
      <c r="D16" s="11" t="s">
        <v>39</v>
      </c>
      <c r="E16" s="13" t="s">
        <v>35</v>
      </c>
      <c r="F16" s="21">
        <v>10</v>
      </c>
    </row>
    <row r="17" spans="1:6" ht="29.25" customHeight="1" x14ac:dyDescent="0.25">
      <c r="A17" s="19"/>
      <c r="B17" s="36"/>
      <c r="C17" s="45"/>
      <c r="D17" s="11" t="s">
        <v>40</v>
      </c>
      <c r="E17" s="13" t="s">
        <v>42</v>
      </c>
      <c r="F17" s="21">
        <v>5</v>
      </c>
    </row>
    <row r="18" spans="1:6" ht="30" x14ac:dyDescent="0.25">
      <c r="A18" s="15"/>
      <c r="B18" s="37"/>
      <c r="C18" s="44"/>
      <c r="D18" s="11" t="s">
        <v>41</v>
      </c>
      <c r="E18" s="13" t="s">
        <v>42</v>
      </c>
      <c r="F18" s="21">
        <v>6</v>
      </c>
    </row>
    <row r="19" spans="1:6" ht="30" x14ac:dyDescent="0.25">
      <c r="A19" s="14">
        <v>4</v>
      </c>
      <c r="B19" s="38" t="s">
        <v>8</v>
      </c>
      <c r="C19" s="43">
        <v>2000000000</v>
      </c>
      <c r="D19" s="11" t="s">
        <v>41</v>
      </c>
      <c r="E19" s="13" t="s">
        <v>42</v>
      </c>
      <c r="F19" s="21">
        <v>8</v>
      </c>
    </row>
    <row r="20" spans="1:6" ht="30" x14ac:dyDescent="0.25">
      <c r="A20" s="19"/>
      <c r="B20" s="36"/>
      <c r="C20" s="45"/>
      <c r="D20" s="11" t="s">
        <v>39</v>
      </c>
      <c r="E20" s="13" t="s">
        <v>42</v>
      </c>
      <c r="F20" s="21">
        <v>8</v>
      </c>
    </row>
    <row r="21" spans="1:6" ht="30" x14ac:dyDescent="0.25">
      <c r="A21" s="15"/>
      <c r="B21" s="37"/>
      <c r="C21" s="44"/>
      <c r="D21" s="11" t="s">
        <v>43</v>
      </c>
      <c r="E21" s="13" t="s">
        <v>42</v>
      </c>
      <c r="F21" s="21">
        <v>4</v>
      </c>
    </row>
    <row r="22" spans="1:6" ht="30" customHeight="1" x14ac:dyDescent="0.25">
      <c r="A22" s="20">
        <v>5</v>
      </c>
      <c r="B22" s="39" t="s">
        <v>9</v>
      </c>
      <c r="C22" s="43">
        <v>2634660013</v>
      </c>
      <c r="D22" s="11" t="s">
        <v>44</v>
      </c>
      <c r="E22" s="13" t="s">
        <v>35</v>
      </c>
      <c r="F22" s="21">
        <v>9</v>
      </c>
    </row>
    <row r="23" spans="1:6" ht="30" customHeight="1" x14ac:dyDescent="0.25">
      <c r="A23" s="25"/>
      <c r="B23" s="40"/>
      <c r="C23" s="45"/>
      <c r="D23" s="24" t="s">
        <v>39</v>
      </c>
      <c r="E23" s="30" t="s">
        <v>35</v>
      </c>
      <c r="F23" s="23">
        <v>8</v>
      </c>
    </row>
    <row r="24" spans="1:6" ht="15.75" x14ac:dyDescent="0.25">
      <c r="A24" s="8" t="s">
        <v>10</v>
      </c>
      <c r="B24" s="8"/>
      <c r="C24" s="47">
        <f>+C25</f>
        <v>704788008</v>
      </c>
      <c r="D24" s="4"/>
      <c r="E24" s="31"/>
      <c r="F24" s="4"/>
    </row>
    <row r="25" spans="1:6" ht="30" x14ac:dyDescent="0.25">
      <c r="A25" s="14">
        <v>6</v>
      </c>
      <c r="B25" s="38" t="s">
        <v>11</v>
      </c>
      <c r="C25" s="43">
        <v>704788008</v>
      </c>
      <c r="D25" s="11" t="s">
        <v>44</v>
      </c>
      <c r="E25" s="13" t="s">
        <v>42</v>
      </c>
      <c r="F25" s="21">
        <v>1</v>
      </c>
    </row>
    <row r="26" spans="1:6" ht="30" x14ac:dyDescent="0.25">
      <c r="A26" s="19"/>
      <c r="B26" s="36"/>
      <c r="C26" s="45"/>
      <c r="D26" s="11" t="s">
        <v>45</v>
      </c>
      <c r="E26" s="13" t="s">
        <v>35</v>
      </c>
      <c r="F26" s="21">
        <v>3</v>
      </c>
    </row>
    <row r="27" spans="1:6" ht="30" x14ac:dyDescent="0.25">
      <c r="A27" s="19"/>
      <c r="B27" s="36"/>
      <c r="C27" s="45"/>
      <c r="D27" s="24" t="s">
        <v>39</v>
      </c>
      <c r="E27" s="30" t="s">
        <v>35</v>
      </c>
      <c r="F27" s="23">
        <v>3</v>
      </c>
    </row>
    <row r="28" spans="1:6" ht="15.75" x14ac:dyDescent="0.25">
      <c r="A28" s="8" t="s">
        <v>12</v>
      </c>
      <c r="B28" s="8"/>
      <c r="C28" s="47">
        <f>+C29+C33</f>
        <v>4274786100</v>
      </c>
      <c r="D28" s="4"/>
      <c r="E28" s="31"/>
      <c r="F28" s="4"/>
    </row>
    <row r="29" spans="1:6" ht="30" x14ac:dyDescent="0.25">
      <c r="A29" s="14">
        <v>7</v>
      </c>
      <c r="B29" s="38" t="s">
        <v>13</v>
      </c>
      <c r="C29" s="43">
        <v>1474786100</v>
      </c>
      <c r="D29" s="11" t="s">
        <v>46</v>
      </c>
      <c r="E29" s="13" t="s">
        <v>35</v>
      </c>
      <c r="F29" s="21">
        <v>1</v>
      </c>
    </row>
    <row r="30" spans="1:6" ht="30" x14ac:dyDescent="0.25">
      <c r="A30" s="19"/>
      <c r="B30" s="36"/>
      <c r="C30" s="45"/>
      <c r="D30" s="11" t="s">
        <v>47</v>
      </c>
      <c r="E30" s="13" t="s">
        <v>35</v>
      </c>
      <c r="F30" s="21">
        <v>1</v>
      </c>
    </row>
    <row r="31" spans="1:6" ht="30" x14ac:dyDescent="0.25">
      <c r="A31" s="19"/>
      <c r="B31" s="36"/>
      <c r="C31" s="45"/>
      <c r="D31" s="11" t="s">
        <v>48</v>
      </c>
      <c r="E31" s="13" t="s">
        <v>35</v>
      </c>
      <c r="F31" s="21">
        <v>90</v>
      </c>
    </row>
    <row r="32" spans="1:6" ht="30" x14ac:dyDescent="0.25">
      <c r="A32" s="15"/>
      <c r="B32" s="37"/>
      <c r="C32" s="44"/>
      <c r="D32" s="11" t="s">
        <v>49</v>
      </c>
      <c r="E32" s="13" t="s">
        <v>35</v>
      </c>
      <c r="F32" s="21">
        <v>500</v>
      </c>
    </row>
    <row r="33" spans="1:6" ht="30" x14ac:dyDescent="0.25">
      <c r="A33" s="14">
        <v>8</v>
      </c>
      <c r="B33" s="38" t="s">
        <v>14</v>
      </c>
      <c r="C33" s="43">
        <v>2800000000</v>
      </c>
      <c r="D33" s="11" t="s">
        <v>31</v>
      </c>
      <c r="E33" s="13" t="s">
        <v>35</v>
      </c>
      <c r="F33" s="21">
        <v>64</v>
      </c>
    </row>
    <row r="34" spans="1:6" ht="30" x14ac:dyDescent="0.25">
      <c r="A34" s="19"/>
      <c r="B34" s="36"/>
      <c r="C34" s="45"/>
      <c r="D34" s="11" t="s">
        <v>50</v>
      </c>
      <c r="E34" s="13" t="s">
        <v>35</v>
      </c>
      <c r="F34" s="21">
        <v>15</v>
      </c>
    </row>
    <row r="35" spans="1:6" ht="30" x14ac:dyDescent="0.25">
      <c r="A35" s="19"/>
      <c r="B35" s="36"/>
      <c r="C35" s="45"/>
      <c r="D35" s="24" t="s">
        <v>44</v>
      </c>
      <c r="E35" s="30" t="s">
        <v>35</v>
      </c>
      <c r="F35" s="23">
        <v>1</v>
      </c>
    </row>
    <row r="36" spans="1:6" ht="15.75" x14ac:dyDescent="0.25">
      <c r="A36" s="8" t="s">
        <v>15</v>
      </c>
      <c r="B36" s="8"/>
      <c r="C36" s="47">
        <f>+C37+C40+C45</f>
        <v>5829584315</v>
      </c>
      <c r="D36" s="4"/>
      <c r="E36" s="31"/>
      <c r="F36" s="4"/>
    </row>
    <row r="37" spans="1:6" ht="30" x14ac:dyDescent="0.25">
      <c r="A37" s="14">
        <v>9</v>
      </c>
      <c r="B37" s="38" t="s">
        <v>16</v>
      </c>
      <c r="C37" s="43">
        <v>1144293440</v>
      </c>
      <c r="D37" s="11" t="s">
        <v>51</v>
      </c>
      <c r="E37" s="13" t="s">
        <v>35</v>
      </c>
      <c r="F37" s="21">
        <v>2</v>
      </c>
    </row>
    <row r="38" spans="1:6" ht="30" x14ac:dyDescent="0.25">
      <c r="A38" s="19"/>
      <c r="B38" s="36"/>
      <c r="C38" s="45"/>
      <c r="D38" s="11" t="s">
        <v>52</v>
      </c>
      <c r="E38" s="13" t="s">
        <v>35</v>
      </c>
      <c r="F38" s="21">
        <v>6</v>
      </c>
    </row>
    <row r="39" spans="1:6" ht="22.5" customHeight="1" x14ac:dyDescent="0.25">
      <c r="A39" s="15"/>
      <c r="B39" s="37"/>
      <c r="C39" s="44"/>
      <c r="D39" s="11" t="s">
        <v>53</v>
      </c>
      <c r="E39" s="13" t="s">
        <v>35</v>
      </c>
      <c r="F39" s="21">
        <v>10</v>
      </c>
    </row>
    <row r="40" spans="1:6" ht="29.25" customHeight="1" x14ac:dyDescent="0.25">
      <c r="A40" s="14">
        <v>10</v>
      </c>
      <c r="B40" s="38" t="s">
        <v>17</v>
      </c>
      <c r="C40" s="43">
        <v>2260290875</v>
      </c>
      <c r="D40" s="11" t="s">
        <v>52</v>
      </c>
      <c r="E40" s="13" t="s">
        <v>35</v>
      </c>
      <c r="F40" s="21">
        <v>4</v>
      </c>
    </row>
    <row r="41" spans="1:6" ht="29.25" customHeight="1" x14ac:dyDescent="0.25">
      <c r="A41" s="19"/>
      <c r="B41" s="36"/>
      <c r="C41" s="45"/>
      <c r="D41" s="11" t="s">
        <v>54</v>
      </c>
      <c r="E41" s="13" t="s">
        <v>35</v>
      </c>
      <c r="F41" s="21">
        <v>10</v>
      </c>
    </row>
    <row r="42" spans="1:6" ht="29.25" customHeight="1" x14ac:dyDescent="0.25">
      <c r="A42" s="19"/>
      <c r="B42" s="36"/>
      <c r="C42" s="45"/>
      <c r="D42" s="11" t="s">
        <v>55</v>
      </c>
      <c r="E42" s="13" t="s">
        <v>35</v>
      </c>
      <c r="F42" s="21">
        <v>2</v>
      </c>
    </row>
    <row r="43" spans="1:6" ht="29.25" customHeight="1" x14ac:dyDescent="0.25">
      <c r="A43" s="19"/>
      <c r="B43" s="36"/>
      <c r="C43" s="45"/>
      <c r="D43" s="11" t="s">
        <v>56</v>
      </c>
      <c r="E43" s="13" t="s">
        <v>35</v>
      </c>
      <c r="F43" s="21">
        <v>2</v>
      </c>
    </row>
    <row r="44" spans="1:6" ht="30" x14ac:dyDescent="0.25">
      <c r="A44" s="15"/>
      <c r="B44" s="37"/>
      <c r="C44" s="44"/>
      <c r="D44" s="11" t="s">
        <v>57</v>
      </c>
      <c r="E44" s="13" t="s">
        <v>35</v>
      </c>
      <c r="F44" s="21">
        <v>6</v>
      </c>
    </row>
    <row r="45" spans="1:6" ht="29.25" customHeight="1" x14ac:dyDescent="0.25">
      <c r="A45" s="16">
        <v>11</v>
      </c>
      <c r="B45" s="38" t="s">
        <v>18</v>
      </c>
      <c r="C45" s="43">
        <v>2425000000</v>
      </c>
      <c r="D45" s="3" t="s">
        <v>58</v>
      </c>
      <c r="E45" s="13" t="s">
        <v>35</v>
      </c>
      <c r="F45" s="21">
        <v>12</v>
      </c>
    </row>
    <row r="46" spans="1:6" ht="15.75" customHeight="1" x14ac:dyDescent="0.25">
      <c r="A46" s="17"/>
      <c r="B46" s="36"/>
      <c r="C46" s="45"/>
      <c r="D46" s="22" t="s">
        <v>32</v>
      </c>
      <c r="E46" s="30" t="s">
        <v>35</v>
      </c>
      <c r="F46" s="23">
        <v>1</v>
      </c>
    </row>
    <row r="47" spans="1:6" ht="15.75" x14ac:dyDescent="0.25">
      <c r="A47" s="8" t="s">
        <v>19</v>
      </c>
      <c r="B47" s="8"/>
      <c r="C47" s="47">
        <f>+C48</f>
        <v>100000000</v>
      </c>
      <c r="D47" s="4"/>
      <c r="E47" s="31"/>
      <c r="F47" s="4"/>
    </row>
    <row r="48" spans="1:6" ht="15.75" customHeight="1" x14ac:dyDescent="0.25">
      <c r="A48" s="16">
        <v>12</v>
      </c>
      <c r="B48" s="38" t="s">
        <v>20</v>
      </c>
      <c r="C48" s="43">
        <v>100000000</v>
      </c>
      <c r="D48" s="11" t="s">
        <v>38</v>
      </c>
      <c r="E48" s="13" t="s">
        <v>35</v>
      </c>
      <c r="F48" s="21">
        <v>3</v>
      </c>
    </row>
    <row r="49" spans="1:6" ht="15.75" customHeight="1" x14ac:dyDescent="0.25">
      <c r="A49" s="17"/>
      <c r="B49" s="36"/>
      <c r="C49" s="45"/>
      <c r="D49" s="11" t="s">
        <v>59</v>
      </c>
      <c r="E49" s="13" t="s">
        <v>35</v>
      </c>
      <c r="F49" s="21">
        <v>4</v>
      </c>
    </row>
    <row r="50" spans="1:6" ht="30" x14ac:dyDescent="0.25">
      <c r="A50" s="18"/>
      <c r="B50" s="37"/>
      <c r="C50" s="44"/>
      <c r="D50" s="11" t="s">
        <v>41</v>
      </c>
      <c r="E50" s="13" t="s">
        <v>35</v>
      </c>
      <c r="F50" s="21">
        <v>3</v>
      </c>
    </row>
    <row r="51" spans="1:6" ht="15.75" x14ac:dyDescent="0.25">
      <c r="A51" s="7" t="s">
        <v>21</v>
      </c>
      <c r="B51" s="8"/>
      <c r="C51" s="46">
        <f>+C52</f>
        <v>5221209335</v>
      </c>
      <c r="D51" s="4"/>
      <c r="E51" s="31"/>
      <c r="F51" s="4"/>
    </row>
    <row r="52" spans="1:6" ht="28.5" customHeight="1" x14ac:dyDescent="0.25">
      <c r="A52" s="14">
        <v>13</v>
      </c>
      <c r="B52" s="38" t="s">
        <v>22</v>
      </c>
      <c r="C52" s="43">
        <v>5221209335</v>
      </c>
      <c r="D52" s="11" t="s">
        <v>60</v>
      </c>
      <c r="E52" s="13" t="s">
        <v>35</v>
      </c>
      <c r="F52" s="21">
        <v>17</v>
      </c>
    </row>
    <row r="53" spans="1:6" ht="28.5" customHeight="1" x14ac:dyDescent="0.25">
      <c r="A53" s="15"/>
      <c r="B53" s="37"/>
      <c r="C53" s="44"/>
      <c r="D53" s="11" t="s">
        <v>39</v>
      </c>
      <c r="E53" s="13" t="s">
        <v>35</v>
      </c>
      <c r="F53" s="21">
        <v>14</v>
      </c>
    </row>
    <row r="54" spans="1:6" ht="15.75" x14ac:dyDescent="0.25">
      <c r="A54" s="7" t="s">
        <v>23</v>
      </c>
      <c r="B54" s="8"/>
      <c r="C54" s="47">
        <f>+C55</f>
        <v>369717376</v>
      </c>
      <c r="D54" s="4"/>
      <c r="E54" s="31"/>
      <c r="F54" s="4"/>
    </row>
    <row r="55" spans="1:6" ht="30" x14ac:dyDescent="0.25">
      <c r="A55" s="41">
        <v>14</v>
      </c>
      <c r="B55" s="38" t="s">
        <v>24</v>
      </c>
      <c r="C55" s="43">
        <v>369717376</v>
      </c>
      <c r="D55" s="11" t="s">
        <v>45</v>
      </c>
      <c r="E55" s="13" t="s">
        <v>35</v>
      </c>
      <c r="F55" s="21">
        <v>5</v>
      </c>
    </row>
    <row r="56" spans="1:6" ht="15.75" customHeight="1" x14ac:dyDescent="0.25">
      <c r="A56" s="42"/>
      <c r="B56" s="36"/>
      <c r="C56" s="45"/>
      <c r="D56" s="11" t="s">
        <v>38</v>
      </c>
      <c r="E56" s="13" t="s">
        <v>35</v>
      </c>
      <c r="F56" s="21">
        <v>5</v>
      </c>
    </row>
    <row r="57" spans="1:6" ht="30.75" thickBot="1" x14ac:dyDescent="0.3">
      <c r="A57" s="42"/>
      <c r="B57" s="36"/>
      <c r="C57" s="45"/>
      <c r="D57" s="24" t="s">
        <v>39</v>
      </c>
      <c r="E57" s="30" t="s">
        <v>35</v>
      </c>
      <c r="F57" s="23">
        <v>2</v>
      </c>
    </row>
    <row r="58" spans="1:6" s="1" customFormat="1" ht="19.5" thickBot="1" x14ac:dyDescent="0.35">
      <c r="A58" s="5" t="s">
        <v>25</v>
      </c>
      <c r="B58" s="6"/>
      <c r="C58" s="33">
        <f>+C5+C14+C24+C28+C36+C47+C51+C54</f>
        <v>29756526113</v>
      </c>
      <c r="D58" s="34"/>
      <c r="E58" s="34"/>
      <c r="F58" s="35"/>
    </row>
    <row r="59" spans="1:6" x14ac:dyDescent="0.25">
      <c r="C59" s="2"/>
    </row>
  </sheetData>
  <mergeCells count="52">
    <mergeCell ref="A22:A23"/>
    <mergeCell ref="A19:A21"/>
    <mergeCell ref="A15:A18"/>
    <mergeCell ref="A10:A13"/>
    <mergeCell ref="A6:A9"/>
    <mergeCell ref="C55:C57"/>
    <mergeCell ref="B55:B57"/>
    <mergeCell ref="A55:A57"/>
    <mergeCell ref="A52:A53"/>
    <mergeCell ref="B52:B53"/>
    <mergeCell ref="C52:C53"/>
    <mergeCell ref="B22:B23"/>
    <mergeCell ref="B19:B21"/>
    <mergeCell ref="B15:B18"/>
    <mergeCell ref="B10:B13"/>
    <mergeCell ref="B6:B9"/>
    <mergeCell ref="C48:C50"/>
    <mergeCell ref="C45:C46"/>
    <mergeCell ref="B40:B44"/>
    <mergeCell ref="B37:B39"/>
    <mergeCell ref="C33:C35"/>
    <mergeCell ref="B33:B35"/>
    <mergeCell ref="B45:B46"/>
    <mergeCell ref="B48:B50"/>
    <mergeCell ref="C15:C18"/>
    <mergeCell ref="C22:C23"/>
    <mergeCell ref="C19:C21"/>
    <mergeCell ref="C40:C44"/>
    <mergeCell ref="C37:C39"/>
    <mergeCell ref="C29:C32"/>
    <mergeCell ref="C25:C27"/>
    <mergeCell ref="A1:B2"/>
    <mergeCell ref="A5:B5"/>
    <mergeCell ref="A14:B14"/>
    <mergeCell ref="C10:C13"/>
    <mergeCell ref="C6:C9"/>
    <mergeCell ref="A58:B58"/>
    <mergeCell ref="A24:B24"/>
    <mergeCell ref="A28:B28"/>
    <mergeCell ref="A36:B36"/>
    <mergeCell ref="A47:B47"/>
    <mergeCell ref="A51:B51"/>
    <mergeCell ref="A54:B54"/>
    <mergeCell ref="B29:B32"/>
    <mergeCell ref="B25:B27"/>
    <mergeCell ref="A45:A46"/>
    <mergeCell ref="A48:A50"/>
    <mergeCell ref="A40:A44"/>
    <mergeCell ref="A37:A39"/>
    <mergeCell ref="A33:A35"/>
    <mergeCell ref="A29:A32"/>
    <mergeCell ref="A25:A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2TV4CCKVFCYA-1167877901-34</_dlc_DocId>
    <_dlc_DocIdUrl xmlns="81cc8fc0-8d1e-4295-8f37-5d076116407c">
      <Url>https://www.minjusticia.gov.co/ministerio/_layouts/15/DocIdRedir.aspx?ID=2TV4CCKVFCYA-1167877901-34</Url>
      <Description>2TV4CCKVFCYA-1167877901-34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CF4C6E-2AC3-468B-851F-85BC0AE6C147}"/>
</file>

<file path=customXml/itemProps2.xml><?xml version="1.0" encoding="utf-8"?>
<ds:datastoreItem xmlns:ds="http://schemas.openxmlformats.org/officeDocument/2006/customXml" ds:itemID="{45E913F4-EA1A-43D9-B5EB-08B85BAAE736}"/>
</file>

<file path=customXml/itemProps3.xml><?xml version="1.0" encoding="utf-8"?>
<ds:datastoreItem xmlns:ds="http://schemas.openxmlformats.org/officeDocument/2006/customXml" ds:itemID="{0119383D-87DF-4FBE-8005-102C7A471525}"/>
</file>

<file path=customXml/itemProps4.xml><?xml version="1.0" encoding="utf-8"?>
<ds:datastoreItem xmlns:ds="http://schemas.openxmlformats.org/officeDocument/2006/customXml" ds:itemID="{029DC42C-0119-49AA-983C-20E9A03AC6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 Inversión MinJusticia</vt:lpstr>
      <vt:lpstr>'Total Inversión MinJusticia'!Área_de_impresión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PAOLA CIFUENTES CHALARCA</dc:creator>
  <cp:lastModifiedBy>MONICA PAOLA CIFUENTES CHALARCA</cp:lastModifiedBy>
  <dcterms:created xsi:type="dcterms:W3CDTF">2019-01-10T16:26:49Z</dcterms:created>
  <dcterms:modified xsi:type="dcterms:W3CDTF">2019-01-11T15:25:59Z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233ac19a-1d79-4cb2-be72-3cc25f85b4cf</vt:lpwstr>
  </property>
</Properties>
</file>