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170" windowWidth="14940" windowHeight="8250" activeTab="0"/>
  </bookViews>
  <sheets>
    <sheet name="F14.1 PLANES DE MEJORAMIENTO" sheetId="1" r:id="rId1"/>
    <sheet name="analisis x actividad" sheetId="2" state="hidden" r:id="rId2"/>
    <sheet name="analisis x hallazg" sheetId="3" state="hidden" r:id="rId3"/>
    <sheet name="actua halla venc 19dic2013" sheetId="4" state="hidden" r:id="rId4"/>
  </sheets>
  <definedNames>
    <definedName name="_xlnm._FilterDatabase" localSheetId="3" hidden="1">'actua halla venc 19dic2013'!$A$3:$J$22</definedName>
    <definedName name="_xlnm._FilterDatabase" localSheetId="0" hidden="1">'F14.1 PLANES DE MEJORAMIENTO'!$A$10:$AI$83</definedName>
    <definedName name="_xlnm.Print_Titles" localSheetId="0">'F14.1 PLANES DE MEJORAMIENTO'!$10:$10</definedName>
  </definedNames>
  <calcPr fullCalcOnLoad="1"/>
</workbook>
</file>

<file path=xl/sharedStrings.xml><?xml version="1.0" encoding="utf-8"?>
<sst xmlns="http://schemas.openxmlformats.org/spreadsheetml/2006/main" count="1324" uniqueCount="770">
  <si>
    <t>M-3: PLAN DE MEJORAMIENTO</t>
  </si>
  <si>
    <t>Formulario</t>
  </si>
  <si>
    <t>F14.1: PLANES DE MEJORAMIENTO - ENTIDADES</t>
  </si>
  <si>
    <t>Moneda Informe</t>
  </si>
  <si>
    <t>Entidad</t>
  </si>
  <si>
    <t>Fecha</t>
  </si>
  <si>
    <t>Periodicidad</t>
  </si>
  <si>
    <t>SEMESTRAL</t>
  </si>
  <si>
    <t>[1]</t>
  </si>
  <si>
    <t>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</si>
  <si>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</si>
  <si>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</si>
  <si>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</si>
  <si>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</si>
  <si>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</si>
  <si>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</si>
  <si>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</si>
  <si>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</si>
  <si>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</si>
  <si>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</si>
  <si>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</si>
  <si>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1 SUSCRIPCIÓN DEL PLAN DE MEJORAMIENTO</t>
  </si>
  <si>
    <t>2 AVANCE ó SEGUIMIENTO DEL PLAN DE MEJORAMIENTO</t>
  </si>
  <si>
    <t>Tipo Modalidad</t>
  </si>
  <si>
    <t>00 00 000</t>
  </si>
  <si>
    <t>% DE AVANCE</t>
  </si>
  <si>
    <t>22 02 001</t>
  </si>
  <si>
    <t>En sist Informac entregdo producción/ 2010 al Grup Cobro Coactivo xa registr multas hay deficien técnicas:ausncia fases definids construcc softwre document incomplet malas prácticas en proces ingeniería softwre,existen dificult de actualizac base datos Cobro Coact, no se encentran todos los registrs d dats q debieron ser depurados en/ 2010, aplicando Res1593 y Res1320 de/2010</t>
  </si>
  <si>
    <t xml:space="preserve">Debilidades técnicas y/o ausencia de documentación en las fases de análisis, diseño, desarrollo, implementación y pruebas. </t>
  </si>
  <si>
    <t xml:space="preserve">AVANCE CUALITATIVO REPORTADO POR LAS AREAS RESPONSABLES   A 30 SEPTIEMBRE de 2012.                 </t>
  </si>
  <si>
    <t>ACTIVIDADES /AVANCE FÍSICO DE EJECUCIÓN</t>
  </si>
  <si>
    <t>OBSERVACIONES</t>
  </si>
  <si>
    <r>
      <t xml:space="preserve">15  Con MEM13-0000230-OAJ-1500 del 14ene 2013 Jurídica informó: Para la adquisición de un sistema de información para el cobro administrativo persuasivo y coactivo de las sentencias la OAJ en coordinación con la Subdirección de Sistemas del Minjusticia realizó la elaboración de los estudios previos para la adquisión del aplicativo de acuerdo a los requerimientos funcionales necesarios para adelantar el proceso coactivo, sin embargo es necesario aclarar que el trámite contractual para la adquisión y puesta en marcha del mismo no es una tarea que corresponde a la OAJ dicho procedimiento es realizado por la Secretaria General  y la Oficina de contratos. En consecuencia, a la fecha no se cuenta con aplicativo requerido. </t>
    </r>
    <r>
      <rPr>
        <b/>
        <sz val="9"/>
        <rFont val="Arial"/>
        <family val="2"/>
      </rPr>
      <t>Avance 0% a 31 diciembre de 2012</t>
    </r>
  </si>
  <si>
    <t xml:space="preserve">AVANCE CUALITATIVO  A 31 DICIEMBRE de 2012.                 </t>
  </si>
  <si>
    <t>CONSECUTIVO</t>
  </si>
  <si>
    <t>2013/06/30</t>
  </si>
  <si>
    <t xml:space="preserve"> </t>
  </si>
  <si>
    <t xml:space="preserve">AVANCE CUALITATIVO REPORTADO POR LAS AREAS RESPONSABLES   A 31 DE MARZO DE 2013.                 </t>
  </si>
  <si>
    <t xml:space="preserve">AVANCE CUALITATIVO REPORTADO POR LAS AREAS RESPONSABLES   A 30 DE JUNIO DE 2013.                 </t>
  </si>
  <si>
    <r>
      <t xml:space="preserve">9   </t>
    </r>
    <r>
      <rPr>
        <sz val="9"/>
        <color indexed="30"/>
        <rFont val="Arial"/>
        <family val="2"/>
      </rPr>
      <t>Con MEM13-0003047-OAJ-1500,  del 15abril2013 Jurídica informo:</t>
    </r>
    <r>
      <rPr>
        <sz val="9"/>
        <rFont val="Arial"/>
        <family val="2"/>
      </rPr>
      <t xml:space="preserve"> La OAJ conjuntamente con la Subdirección de Sistemas realizó los estudios previos para la determinación de los elementos funcionales y no funcionales para el desarrollo del aplicativo que permita el manejo de la información administrativa y financiera de las multas de manera agil y oportuna. Así mismo se realizaron los estudios de mercado para determinar el valor del software, de acuerdo a los requerimientos técnicos elaborados, arrojando un valor estimado promedio de $670.000.000 y, luego de ingentes esfuerzos y de sortear grandes dificultades de índole económica, se presupuestaron los recursos; etapa previa necesaria para iniciar el proceso contractual a través de licitación pública. En el momento el proceso se encuentra en etapa precontractual, habiendose solicitado el CDP correspondiente. Se adjuntan estudios previos y estudios de mercado.  </t>
    </r>
    <r>
      <rPr>
        <sz val="9"/>
        <color indexed="30"/>
        <rFont val="Arial"/>
        <family val="2"/>
      </rPr>
      <t xml:space="preserve"> No se avala el 30% de avance reportado por juridica, se evid</t>
    </r>
    <r>
      <rPr>
        <sz val="9"/>
        <color indexed="30"/>
        <rFont val="Arial"/>
        <family val="2"/>
      </rPr>
      <t xml:space="preserve">encia gestión, sin embargo,  el producto entregable  (Aplicativo de manejo de informac Admon y contable de cobro coactivo) no está. </t>
    </r>
    <r>
      <rPr>
        <b/>
        <sz val="9"/>
        <color indexed="30"/>
        <rFont val="Arial"/>
        <family val="2"/>
      </rPr>
      <t xml:space="preserve"> Avance 0% a 31 de marzo de 2013</t>
    </r>
  </si>
  <si>
    <t>FILA_22</t>
  </si>
  <si>
    <r>
      <t>6</t>
    </r>
    <r>
      <rPr>
        <sz val="9"/>
        <color indexed="53"/>
        <rFont val="Arial"/>
        <family val="2"/>
      </rPr>
      <t xml:space="preserve"> Con MEM13-0005830-OAJ-1500 del 05 juli/2013, Juridica informó</t>
    </r>
    <r>
      <rPr>
        <sz val="9"/>
        <rFont val="Arial"/>
        <family val="2"/>
      </rPr>
      <t xml:space="preserve">:  En conjunto con la  Subdirección de Sistemas, se elaboraron los estudios previos que fueron remitidos para aprobación por el Grupo de Contratos. Siendo aprobada por tal área  Se obtuvieron los recursos necesarios para la adquisición del mismo para tal efecto se expidieron los Certificados de Disponibilidad Presupuestal. Se elaboró en conjunto con la Subdirección de Sistemas documento de Justificación Técnica y Económica de Vigencias Futuras para ser presentado al Director General de Presupuesto Nacional. Se elaboró documento complementario de justificación de utilización de recursos  de Fondo Lucha para las drogas para la adquisición aplicativo de cobro coactivo. </t>
    </r>
    <r>
      <rPr>
        <sz val="9"/>
        <color indexed="53"/>
        <rFont val="Arial"/>
        <family val="2"/>
      </rPr>
      <t xml:space="preserve">Mediante correo electrónico del 29 de julio de 2012, el grupo de </t>
    </r>
    <r>
      <rPr>
        <b/>
        <sz val="9"/>
        <color indexed="53"/>
        <rFont val="Arial"/>
        <family val="2"/>
      </rPr>
      <t>cobro coativo solcitió ampliación del plazo hasta el 31 de diciembre/2014</t>
    </r>
    <r>
      <rPr>
        <sz val="9"/>
        <color indexed="53"/>
        <rFont val="Arial"/>
        <family val="2"/>
      </rPr>
      <t xml:space="preserve"> para la finalización de la actividad propuesta,  con la justificación y documentación correspondiente, toda vez que para su culminación se requiere de vigencias futuras. </t>
    </r>
    <r>
      <rPr>
        <sz val="9"/>
        <color indexed="53"/>
        <rFont val="Arial"/>
        <family val="2"/>
      </rPr>
      <t xml:space="preserve">No se avala el 50% de avance reportado por Jurídica, toda vez que se evidencia gestión, sin embargo el producto entregable es un adquirir un palicativo. </t>
    </r>
    <r>
      <rPr>
        <b/>
        <sz val="9"/>
        <color indexed="53"/>
        <rFont val="Arial"/>
        <family val="2"/>
      </rPr>
      <t xml:space="preserve">Avance 0% a30 de junio de 2013. </t>
    </r>
  </si>
  <si>
    <r>
      <t>113  Con MEM12-0005343-OAJ-1500 del 08 oct2012, la Oficina Jurídica comunico en Formato PM: A la fecha en conjunto con la Subdirección de Sistemas del MIJ, nos encontramos desarrollando el proceso para la adquisicíon de una herramienta tecnologica contable que permita realizar el ingresa y manejo de la información proceso que se encuentra en la elaboración de los terminos de referencia previa a la contratación.    Se evidencia gestión, sin embargo, no se tiene el producto.</t>
    </r>
    <r>
      <rPr>
        <b/>
        <sz val="9"/>
        <rFont val="Arial"/>
        <family val="2"/>
      </rPr>
      <t xml:space="preserve"> Avance 0% a 30 sep2012</t>
    </r>
  </si>
  <si>
    <t>H1 Valor de los compromisos Plan de Acción vs Ejecución Presupuestal: Se evidencian diferencias en los valores de los compromisos registrados en el Plan de Acción frente a los compromisos reflejados en la ejecución presupuestal del SIIF.</t>
  </si>
  <si>
    <t>Debilidad en el registro de la información en el Plan de Acción y su consistencia frente al SIIF.</t>
  </si>
  <si>
    <t>Modificar el Procedimiento FORMULACION y SEGUIMIENTO DEL PLAN DE ACCION.</t>
  </si>
  <si>
    <t>2013/07/02</t>
  </si>
  <si>
    <t>2013/09/02</t>
  </si>
  <si>
    <t>Publicar en la página web del MJD el procedimiento actualizado de formulación  y seguimiento del plan de acción.</t>
  </si>
  <si>
    <t>Presentar informe trimestral de ejecución presupuestal a la OAP por dependencia que especifique la modificación de compromisos presupuestales con base en SIIF para el seguimiento del Plan de Acción.</t>
  </si>
  <si>
    <t>2013/07/03</t>
  </si>
  <si>
    <t>2014/01/31</t>
  </si>
  <si>
    <t>Presentación de informe trimestral de ejecución presupuestal por dependencia que especifique la modificación de compromisos presupuestales con base en SIIF para el seguimiento del Plan de Acción.</t>
  </si>
  <si>
    <t>Incorporar la información presupuestal en el Plan de Acción.</t>
  </si>
  <si>
    <t>2013/08/01</t>
  </si>
  <si>
    <t>2013/01/02</t>
  </si>
  <si>
    <t>2013/12/31</t>
  </si>
  <si>
    <t>2013/06/01</t>
  </si>
  <si>
    <t>2013/07/01</t>
  </si>
  <si>
    <t>2013/10/31</t>
  </si>
  <si>
    <t>2013/08/30</t>
  </si>
  <si>
    <t>H6  A 31 de Diciembre de 2012, el MJD constituyó Reservas Ptal por 12.126,8 millones, incluyendo:   saldos de compromisios que no fueron ni serán obligados;  compromisos cuyos bienes y/o servicios fueron recibidos a 31 diciembre y reservas sin justificación por parte de los supervisores</t>
  </si>
  <si>
    <t>Inexistencia de controles presupuestales que crucen con la información de las dependencias</t>
  </si>
  <si>
    <t>Elaborar informes mensuales para su respectiva conciliacion.</t>
  </si>
  <si>
    <t>2013/07/31</t>
  </si>
  <si>
    <t>2014/01/10</t>
  </si>
  <si>
    <t>Inexistencia de controles crucen con la información del almacén con contabildad</t>
  </si>
  <si>
    <t>H7 Se evidenció que de las 3.042 sentencias por $487.110.3 millones, solamente se han recaudado $12.3 millones, es decir, el 0.0025%, lo que significa que la gestión del cobro coactivo no ha sido efectiva, teniendo en cuenta el gran volumen de sentencias ejecutoriadas por los despachos judiciales en aplicación de la Ley 30 de 1986</t>
  </si>
  <si>
    <t>Se subestima las cuentas de orden, al no reportar, controlar y registrar estas sentencias contables</t>
  </si>
  <si>
    <t>Realizar el estudio y análisis de las cargas de trabajo actuales</t>
  </si>
  <si>
    <t>Elaborar y presentar el estudio técnico de cargas laborales y perfiles ocupacionales</t>
  </si>
  <si>
    <t>Fortalecer el equipo humano del Grupo Coactivo - Oficina Asesora Juridica</t>
  </si>
  <si>
    <t>Incremento de empleos por reubicación y provisión de vacantes - priorizando la necesidad presentada en el MJD</t>
  </si>
  <si>
    <t>Aplicar lo dispuesto en el art 210 de la Ley 1450 - Plan Nacional de Desarrollo</t>
  </si>
  <si>
    <t>Gestionar ante CISA la celebración de un Convenio administrativo</t>
  </si>
  <si>
    <t>2013/02/05</t>
  </si>
  <si>
    <t>Solicitar a la DNE el traslado de los $4.7 millones a favor del MJD</t>
  </si>
  <si>
    <t>requerir a la Dirección Nacional de Estupefacientes los dineros que estan a favor del MJD</t>
  </si>
  <si>
    <t>2013/05/05</t>
  </si>
  <si>
    <t>realizar el registro de los 4.7M</t>
  </si>
  <si>
    <t>2013/09/30</t>
  </si>
  <si>
    <t>Solicitar a la DNE reporte bimestral de los pagos que se encuentren en las cuentas y pertenezcan al MJD</t>
  </si>
  <si>
    <t>H8 Se evidencia que a 31 de diciembre de 2012 existen 3.042 sentencias por multas impuestas por los juzgados conforme la Ley 30 de 1986, que constituyen título ejecutivo a favor del Tesoro Nacional y procede el cobro por jurisdicción coactiva</t>
  </si>
  <si>
    <t>no entrega del informe de cartera de multas por infracción a la Ley 30 con corte al 31 dic de 2012</t>
  </si>
  <si>
    <t>Reportar al GGFC</t>
  </si>
  <si>
    <t>2013/03/20</t>
  </si>
  <si>
    <t>2013/04/30</t>
  </si>
  <si>
    <t>insuficiencia en la planta de personal del MJD</t>
  </si>
  <si>
    <t>documentar el procedimiento reporte multas de infracción Ley 30</t>
  </si>
  <si>
    <t>levantar y formalizar el procedimiento</t>
  </si>
  <si>
    <t>H9 se evidencia que existen partidas conciliatorias por consignaciones reflejadas en extractos y no contabilización por 10,5 M</t>
  </si>
  <si>
    <t>Con la anterior situación se sobrestima la cuenta Deudores 1401 Ingresos no Tributarios y la cuenta 1110 Efectivo Bancos y Corporaciones se subestima en $10.5 millones debido a la falta de control y supervisión</t>
  </si>
  <si>
    <t>2013/06/15</t>
  </si>
  <si>
    <t>H13 Las cuentas por pagar a 31/12/2012 registradas en contabilidad reflejan un saldo de 4.231 Millones y la relacion según tesoreria asciende a 6.875,3 Millones, arrojando una diferencia de 2.643,6 Millones presenta una diferencia de 54,2 debido a  fallas SIIF</t>
  </si>
  <si>
    <t>Debilidades en la parametrización contable del SIIF por parte de la Contaduria General y en el seguimiento de las órdenes de pago autorizadas y bloquedas que genera el SIIF</t>
  </si>
  <si>
    <t>Solicitar a la Contaduría General de la Nación parametrizar los atributos contables para los  anticipos</t>
  </si>
  <si>
    <t>Habilitar la opción para que en el SIIF se puedan registrar obligaciones con atributo contable anticipo o distinto a ninguno</t>
  </si>
  <si>
    <t>2013/11/30</t>
  </si>
  <si>
    <t>Falta de implementación de mecanismos de control y autocontrol en la supervisión de la ejecución de contratos y pago de cuentas.</t>
  </si>
  <si>
    <t>Memorando</t>
  </si>
  <si>
    <t>H24 Plan de Compras. La Entidad no contó con un Plan de Necesidades de las diferentes  dependencias en la que se pudiera evidenciar los requerimientos efectivos de ellas y la forma como fueron atendidos. Con relación al Plan de Compras de la vigencia 2012, se evidencia su baja ejecución respecto al cumplimiento de los proyectos de inversión.</t>
  </si>
  <si>
    <t>Falta de implementación de controles para la definición real de las necesidades de bienes y servicios requeridos por la Entidad para su funcionamiento.</t>
  </si>
  <si>
    <t>Formalización del Plan de Compras</t>
  </si>
  <si>
    <t>2013/10/02</t>
  </si>
  <si>
    <t>2014/01/30</t>
  </si>
  <si>
    <t>Revisión del procedimiento de formulación del Plan de Compras de bienes y servicios</t>
  </si>
  <si>
    <t>Implementación del procedimiento del Plan de Compras de bienes y servicios</t>
  </si>
  <si>
    <t>H27 Control Documental de Acciones de Tutela. No se evidencia el estado actual de las Acciones de Tutela y Reparación Directa, toda vez que no se registra las últimas actuaciones surtidas por las Altas Cortes, situación que no permite establecer una debida gestión documental de acuerdo a lo dispuesto en la Ley 594/2000.</t>
  </si>
  <si>
    <t>Falta de ejecución de procedimientos internos de archivo documental, lo que denota debilidad en los mecanismos de seguimiento y control</t>
  </si>
  <si>
    <t>Establecer protocolo de seguimiento a las acciones de tutela del Ministerio de Justicia y del Derecho</t>
  </si>
  <si>
    <t>Documentar Procedimiento de Acciones de Tutela el cual debe contener las actividades a desarrollar y sus respectivos registros de calidad, incluyendo puntos de control que permitan realizar seguimiento constante y estar pendiente de las actuaciones que se surtan en el trámite de la tutela; como también la Actualización de la información en una base de datos. Lo anterior permitirá efectuar la trazabilidad del procedimiento</t>
  </si>
  <si>
    <t>2013/01/07</t>
  </si>
  <si>
    <t>Centralizar la administración del archivo de gestión de la Oficina Asesora Jurídica.</t>
  </si>
  <si>
    <t>Asignar personal idóneo y capacitado para la adecuada administración del archivo de los procesos judiciales del Ministerio</t>
  </si>
  <si>
    <t>FILA_66</t>
  </si>
  <si>
    <t>Conformar los expedientes de procesos judiciales y tutelas de acuerdo con las tablas de retención documental.</t>
  </si>
  <si>
    <t>Depurar y Organizar el archivo de gestión de la Oficina Asesora Jurídica</t>
  </si>
  <si>
    <t>Archivo organizado</t>
  </si>
  <si>
    <t>2014/07/01</t>
  </si>
  <si>
    <t>FILA_67</t>
  </si>
  <si>
    <t>H.28 SOPORTES ACTUACIONES Y GESTION PROCESAL. SE EVIDENCIA QUE EN LOS EXPEDIENTES DE ACCION DE REPARACIÓN DIRECTA NO REPOSAN LOS DOCUMENTOS QUE INDIQUEN LA GESTIÓN PROCESAL ADELANTADA POR LA ENTIDAD</t>
  </si>
  <si>
    <t>DEBILIDADES EN EL CONTROL Y SEGUIMIENTO EN LA GESTIÓN JUDICIAL DE LA ENTIDAD.</t>
  </si>
  <si>
    <t>Conformar los expedientes de procesos judiciales de acuerdo con las tablas de retención documental.</t>
  </si>
  <si>
    <t>FILA_68</t>
  </si>
  <si>
    <t>FILA_69</t>
  </si>
  <si>
    <t>H 49 Ejec comp 4. Apoy ordena Inf Normativa. En Info trimes 31122012 se obser en 2 semes/2010, vig 2011 y oct 2012 no se realizó ejec proy.  A 34 mes suscri contra se hizo 1a solici desembol, en nov y dic de 2012 y pagos tota progra USD$123.458 del total finan US$1.245.463(10%)equiva $179.9 mll se uti $11.9 mll para funcio y $167.9 para inver. La ejec total no ha sido efic ni oportuna.</t>
  </si>
  <si>
    <t>Falta planeación por cuanto primero se suscriben los contratos de consultoria, sin preveer los obstáculos relacionados con cambio de nombre de la subunidad ejecutora (Banco Mundial SUIN a BID-SUIN) en el SIIF, y aún no se ha def plan personal admon base datos jurídica del Min.</t>
  </si>
  <si>
    <t>Realizar un seguimiento coordinado del proyecto, con las oficinas participantes en el mismo, áreas temáticas (Dir. Ordenamiento Juridico, Oficina de Asuntos Internacionales y Subdirección de Sistemas y de apoyo (Grupo de Gestión Financiera, Oficina Asesora de Planeación)</t>
  </si>
  <si>
    <t>Actas de seguimiento</t>
  </si>
  <si>
    <t>2013/12/30</t>
  </si>
  <si>
    <t>H 50 Contrat de Consultoria resulta final. Con rela a los 4 contra de consultoria no se observa enlace de aplicabilidad entre el Plan Acc Instituc y los produc recibidos de ejecuc del componente, aunque contratistas han entregado los produc requeridos conforme plazo, lo q no permite determin efectividad, oportunidad y eficacia del logro efectivo del contrato BID 2277/OC/CO.</t>
  </si>
  <si>
    <t>No se determina un procedimiento que permita al Ministerio realizar un seguimiento efectivo de la aplicabilidad de los productos recibidos, para establecer que en el resultado final se lobre el costo beneficio obtenidos en virtud del Crédito BID 2277/OC/CO.</t>
  </si>
  <si>
    <t>Compra de equipos de seguridad perimetral para la red del Ministerio</t>
  </si>
  <si>
    <t>Adquisición, instalación, configuración y puesta en funcionamiento de un Proxy/Gateway tipo Appliance para analizar el tráfico generado desde la red local hacia internet</t>
  </si>
  <si>
    <t>2013/07/22</t>
  </si>
  <si>
    <t>2013/09/06</t>
  </si>
  <si>
    <t>Actualización de software de 4 servidores</t>
  </si>
  <si>
    <t>Actualización del software HP System Management home page de la versión 6 a la última versión 7 (en los servidores 192.168.8.23, 192.168.8.26, 192.168.8.27 y 192.168.8.28)</t>
  </si>
  <si>
    <t>2013/07/16</t>
  </si>
  <si>
    <t>Formulación y socialización de un documento de uso de los recursos tecnológicos</t>
  </si>
  <si>
    <t>Elaboración Documento de acuerdo de Uso de los Recursos Tecnológicos</t>
  </si>
  <si>
    <t>Formulación y socialización de la Política se Seguridad de la Información para el MJD</t>
  </si>
  <si>
    <t>Elaboración Documento de Política de Seguridad de la Información para el MJD</t>
  </si>
  <si>
    <t>Incorporación del Producto Recibido en el Contrato de Calidad de la Información con la Corporación Excelencia en la Justicia</t>
  </si>
  <si>
    <t>2014/07/31</t>
  </si>
  <si>
    <t>Incorporación del Producto Recibido en el Contrato de Capacitación en Metodología Jurídica con la Universidad de los Andes</t>
  </si>
  <si>
    <t>Aplicación de los conocimientos en la capacitación por parte de los Abogados capacitados en el curso de Metodología Jurídica</t>
  </si>
  <si>
    <t>2013/08/31</t>
  </si>
  <si>
    <t>H 50 Contrato de Consultoria resulta final. Con rela a los 4 contra de consultoria no se observa enlace de aplicabilidad entre el Plan Acc Instituc y los produc recibidos de ejecuc del componente, aunque contratistas han entregado los produc requeridos conforme plazo, lo q no permite determin efectividad, oportunidad y eficacia del logro efectivo del contrato BID 2277/OC/CO.</t>
  </si>
  <si>
    <t>Ajustar el Plan de Acción con el fin de programar la implementación de acciones recomendadas para fortalecer el servicio al ciudadano, de manera progresiva y articulada, con base en el Diseño del Modelo de Servicio Jurídico al Ciudadano , acorde con la misión, visión y funciones propias de la Entidad, de forma tal que se apoye una interacción efectiva y eficiente con el ciudadano.</t>
  </si>
  <si>
    <t>En el marco de sus funciones la Oficina de Asuntos Internacionales, la Oficina de Información en Justicia, las seis (6)  direcciones misionales coordinarán con la Oficina Asesora de Planeación el ajuste en sus planes de acción.</t>
  </si>
  <si>
    <t>2013/09/01</t>
  </si>
  <si>
    <t>2014/06/30</t>
  </si>
  <si>
    <t>La Coordinación Administrativa gestionará la adquisición del  mobiliario,  servicios logisticos y administrativos requeridos para adecuar los espacios de trabajo para la implementación del Modelo de Servicio Jurídico al Ciudadano del Ministerio</t>
  </si>
  <si>
    <t>La Coordinación de Gestión Humana adelantará los análisis de  los requerimientos técnicos  y jurídicos de la figura organizativa para consolidar y responsabilizar funcionalmente al área o áreas competentes; así mismo, establecer la disponibilidad de personal suficiente y con el perfil ocupacional adecuado para atender al ciudadano , de acuerdo con los condicionamiento técnicos y financieros,  labor que se realizará conjuntamente con las áreas misionales, que presten servicio jurídico y administrativo en el Ministerio</t>
  </si>
  <si>
    <r>
      <rPr>
        <sz val="9"/>
        <rFont val="Arial"/>
        <family val="2"/>
      </rPr>
      <t>5</t>
    </r>
    <r>
      <rPr>
        <sz val="9"/>
        <color indexed="30"/>
        <rFont val="Arial"/>
        <family val="2"/>
      </rPr>
      <t xml:space="preserve"> Con MEM13-0008252-OAJ-1500 del 15 octu2013 Jurídica informó:</t>
    </r>
    <r>
      <rPr>
        <sz val="9"/>
        <rFont val="Arial"/>
        <family val="2"/>
      </rPr>
      <t xml:space="preserve"> Inicio del proceso contractual para la adquisición  de un sistema de información (software), que permita realizar la administración integral del trámite de las actuaciones administrativas que deben adelantarse para el cobro de las obligaciones a favor del Ministerio de Justicia y del Derecho o de la Nación, por jurisdicción coactiva, de una manera ágil, eficiente, oportuna y controlada. Dicho proceso contractual ya cuenta con estudios previos y asignación presupuestal para su ejecución.
Teniendo en cuenta que el tiempo requerido para la construcción del aplicativo y puesta en funcionamiento del mismo es superior a un año, se solicitó al Departamento General del Presupuesto Nacional  la autorización de  vigencias futuras del presupuesto asignado.</t>
    </r>
    <r>
      <rPr>
        <u val="single"/>
        <sz val="9"/>
        <rFont val="Arial"/>
        <family val="2"/>
      </rPr>
      <t xml:space="preserve"> Una vez  obtenida la autorización de vigencias futuras</t>
    </r>
    <r>
      <rPr>
        <sz val="9"/>
        <rFont val="Arial"/>
        <family val="2"/>
      </rPr>
      <t xml:space="preserve"> por parte de la DGPN del Ministerio de Hacienda y Crédito Público, </t>
    </r>
    <r>
      <rPr>
        <u val="single"/>
        <sz val="9"/>
        <rFont val="Arial"/>
        <family val="2"/>
      </rPr>
      <t>se adelantarán los trámites pertinentes para la iniciación de la contratación</t>
    </r>
    <r>
      <rPr>
        <sz val="9"/>
        <rFont val="Arial"/>
        <family val="2"/>
      </rPr>
      <t xml:space="preserve"> que asegure la adquisición de la solución informática.</t>
    </r>
    <r>
      <rPr>
        <sz val="9"/>
        <color indexed="30"/>
        <rFont val="Arial"/>
        <family val="2"/>
      </rPr>
      <t xml:space="preserve"> No se avala el 30% de avance reportado por Jurídica, toda vez que se evidencia gestión, sin embargo el producto entregable es adquirir un palicativo.</t>
    </r>
    <r>
      <rPr>
        <b/>
        <sz val="9"/>
        <color indexed="30"/>
        <rFont val="Arial"/>
        <family val="2"/>
      </rPr>
      <t xml:space="preserve"> Avance 0%  corte 30 de septiembre de 2013. </t>
    </r>
    <r>
      <rPr>
        <sz val="9"/>
        <color indexed="30"/>
        <rFont val="Arial"/>
        <family val="2"/>
      </rPr>
      <t xml:space="preserve">
</t>
    </r>
  </si>
  <si>
    <r>
      <t xml:space="preserve">43   </t>
    </r>
    <r>
      <rPr>
        <sz val="9"/>
        <color indexed="30"/>
        <rFont val="Arial"/>
        <family val="2"/>
      </rPr>
      <t>Con MEM13-0008207-SEG-4000  recibido el 16 octub/2013,  Secretaría General informó:</t>
    </r>
    <r>
      <rPr>
        <sz val="9"/>
        <rFont val="Arial"/>
        <family val="2"/>
      </rPr>
      <t xml:space="preserve">    Se realizó el estudio de las cargas laborales y perfiles ocupacionales se adjunta el respectivo soporte. Se evidencia documentos "Medición de cargas de trabajo  por dependencia - Caarga Laboral" - Dependencia Dirección Jurídica. </t>
    </r>
    <r>
      <rPr>
        <sz val="9"/>
        <color indexed="30"/>
        <rFont val="Arial"/>
        <family val="2"/>
      </rPr>
      <t>Con MEM13-0008252-OAJ-1500 del 15 octu2013 Jurídica informó:</t>
    </r>
    <r>
      <rPr>
        <sz val="9"/>
        <rFont val="Arial"/>
        <family val="2"/>
      </rPr>
      <t xml:space="preserve">  Actividad que realizó la Secretaría General – Grupo de Gestión Humana con base en el reporte realizado por la OAJ.   </t>
    </r>
    <r>
      <rPr>
        <b/>
        <sz val="9"/>
        <color indexed="30"/>
        <rFont val="Arial"/>
        <family val="2"/>
      </rPr>
      <t xml:space="preserve">Cumplimiento 100%  corte 30 de septiembre 2013. </t>
    </r>
  </si>
  <si>
    <r>
      <t xml:space="preserve">45   </t>
    </r>
    <r>
      <rPr>
        <sz val="9"/>
        <color indexed="30"/>
        <rFont val="Arial"/>
        <family val="2"/>
      </rPr>
      <t>Con MEM13-0008207-SEG-4000  recibido el 16 octub/2013,  Secretaría General informó:</t>
    </r>
    <r>
      <rPr>
        <sz val="9"/>
        <rFont val="Arial"/>
        <family val="2"/>
      </rPr>
      <t xml:space="preserve">    Se realizó el estudio de las cargas laborales y perfiles ocupacionales se adjunta el respectivo soporte. Se evidencia documentos "Medición de cargas de trabajo  por dependencia - Caarga Laboral" - Dependencia Dirección Jurídica. </t>
    </r>
    <r>
      <rPr>
        <sz val="9"/>
        <color indexed="30"/>
        <rFont val="Arial"/>
        <family val="2"/>
      </rPr>
      <t>Con MEM13-0008252-OAJ-1500 del 15 octu2013 Jurídica informó:</t>
    </r>
    <r>
      <rPr>
        <sz val="9"/>
        <rFont val="Arial"/>
        <family val="2"/>
      </rPr>
      <t xml:space="preserve">  Actividad que realizó la Secretaría General – Grupo de Gestión Humana con base en el reporte realizado por la OAJ.   </t>
    </r>
    <r>
      <rPr>
        <b/>
        <sz val="9"/>
        <color indexed="30"/>
        <rFont val="Arial"/>
        <family val="2"/>
      </rPr>
      <t xml:space="preserve">Cumplimiento 100%  corte 30 de septiembre 2013. </t>
    </r>
  </si>
  <si>
    <r>
      <t xml:space="preserve">51 </t>
    </r>
    <r>
      <rPr>
        <sz val="9"/>
        <color indexed="30"/>
        <rFont val="Arial"/>
        <family val="2"/>
      </rPr>
      <t xml:space="preserve">Con MEM13-0008207-SEG-4000  recibido el 16 octub/2013  Secretaria General  informó: </t>
    </r>
    <r>
      <rPr>
        <sz val="9"/>
        <rFont val="Arial"/>
        <family val="2"/>
      </rPr>
      <t>Mediante comunicación OFI13-0005740-SGF-4004 del 14 de marzo de 2013, el GGFC solicitó a la Contaduría General de la Nación autorización para realizar las parametrizaciones.</t>
    </r>
    <r>
      <rPr>
        <sz val="9"/>
        <color indexed="30"/>
        <rFont val="Arial"/>
        <family val="2"/>
      </rPr>
      <t xml:space="preserve"> Se precisa que de acuerdo con el producto entregable  la "cantidad de medida deberia ser 1 y NO 6" y en ese caso se tendría cumplimiento del 100%, pero dada la inconsistencia en la formulación del plan el </t>
    </r>
    <r>
      <rPr>
        <sz val="9"/>
        <rFont val="Arial"/>
        <family val="2"/>
      </rPr>
      <t xml:space="preserve"> </t>
    </r>
    <r>
      <rPr>
        <b/>
        <sz val="9"/>
        <color indexed="30"/>
        <rFont val="Arial"/>
        <family val="2"/>
      </rPr>
      <t>Avance es de 17%  corte 30 de septiembre 2013.</t>
    </r>
  </si>
  <si>
    <r>
      <t>52</t>
    </r>
    <r>
      <rPr>
        <sz val="9"/>
        <color indexed="30"/>
        <rFont val="Arial"/>
        <family val="2"/>
      </rPr>
      <t xml:space="preserve"> Con MEM13-0008207-SEG-4000  recibido el 16 octub/2013  Secretaria General  informó: </t>
    </r>
    <r>
      <rPr>
        <sz val="9"/>
        <rFont val="Arial"/>
        <family val="2"/>
      </rPr>
      <t xml:space="preserve"> El área de tesorería verifica cada semana en los listados generados por el SIIF, el estado de las órdenes de pago. </t>
    </r>
    <r>
      <rPr>
        <sz val="9"/>
        <color indexed="30"/>
        <rFont val="Arial"/>
        <family val="2"/>
      </rPr>
      <t xml:space="preserve">No remitieron soportes del producto entregable    " listados" que deben ser acordes a la acción formulada.  </t>
    </r>
    <r>
      <rPr>
        <b/>
        <sz val="9"/>
        <color indexed="30"/>
        <rFont val="Arial"/>
        <family val="2"/>
      </rPr>
      <t>Avance 0%  corte 30 de septiembre 2013.</t>
    </r>
  </si>
  <si>
    <r>
      <t xml:space="preserve">100  </t>
    </r>
    <r>
      <rPr>
        <sz val="9"/>
        <color indexed="30"/>
        <rFont val="Arial"/>
        <family val="2"/>
      </rPr>
      <t xml:space="preserve"> Con MEM13-0008207-SEG-4000  recibido el 16 octub/2013  Secretaria General  informó:</t>
    </r>
    <r>
      <rPr>
        <sz val="9"/>
        <rFont val="Arial"/>
        <family val="2"/>
      </rPr>
      <t xml:space="preserve">  El mobiliario</t>
    </r>
    <r>
      <rPr>
        <u val="single"/>
        <sz val="9"/>
        <rFont val="Arial"/>
        <family val="2"/>
      </rPr>
      <t xml:space="preserve"> se encuentra en proceso de adqusición a traves de la Bolsa Mercantil d</t>
    </r>
    <r>
      <rPr>
        <sz val="9"/>
        <rFont val="Arial"/>
        <family val="2"/>
      </rPr>
      <t>e Colombia, se espera la entrega para finales del mes de octubre de 2013.</t>
    </r>
    <r>
      <rPr>
        <b/>
        <sz val="9"/>
        <color indexed="30"/>
        <rFont val="Arial"/>
        <family val="2"/>
      </rPr>
      <t xml:space="preserve"> Avance 0% corte 30 de septiembre de 2013.</t>
    </r>
  </si>
  <si>
    <r>
      <rPr>
        <sz val="9"/>
        <rFont val="Arial"/>
        <family val="2"/>
      </rPr>
      <t xml:space="preserve">32 </t>
    </r>
    <r>
      <rPr>
        <sz val="9"/>
        <color indexed="30"/>
        <rFont val="Arial"/>
        <family val="2"/>
      </rPr>
      <t xml:space="preserve"> Con MEM13-0008207-SEG-4000  recibido el 16 octub/2013, Secretaría General  informó:  </t>
    </r>
    <r>
      <rPr>
        <sz val="9"/>
        <rFont val="Arial"/>
        <family val="2"/>
      </rPr>
      <t>Se encuentra en conciliación de los respecitvos saldos uno es con corte a 30 de nov y a 31 de dici.</t>
    </r>
    <r>
      <rPr>
        <b/>
        <sz val="9"/>
        <color indexed="30"/>
        <rFont val="Arial"/>
        <family val="2"/>
      </rPr>
      <t xml:space="preserve"> Avance 0%  corte 30 de septiembre 2013.</t>
    </r>
  </si>
  <si>
    <r>
      <rPr>
        <sz val="9"/>
        <rFont val="Arial"/>
        <family val="2"/>
      </rPr>
      <t>33</t>
    </r>
    <r>
      <rPr>
        <sz val="9"/>
        <color indexed="30"/>
        <rFont val="Arial"/>
        <family val="2"/>
      </rPr>
      <t xml:space="preserve"> Con MEM13-0008207-SEG-4000  recibido el 16 octub/2013,  Secretaría General informó:   </t>
    </r>
    <r>
      <rPr>
        <sz val="9"/>
        <rFont val="Arial"/>
        <family val="2"/>
      </rPr>
      <t xml:space="preserve"> Se realizó el estudio de las cargas laborales y perfiles ocupacionales se adjunta el respectivo soporte. </t>
    </r>
    <r>
      <rPr>
        <sz val="9"/>
        <color indexed="30"/>
        <rFont val="Arial"/>
        <family val="2"/>
      </rPr>
      <t xml:space="preserve">Se evidencia documentos "Medición de cargas de trabajo  por dependencia - Caarga Laboral" - Dependencia Dirección Jurídica. </t>
    </r>
    <r>
      <rPr>
        <b/>
        <sz val="9"/>
        <color indexed="30"/>
        <rFont val="Arial"/>
        <family val="2"/>
      </rPr>
      <t xml:space="preserve"> Cumplimiento 100%  corte 30 de septiembre 2013.</t>
    </r>
  </si>
  <si>
    <r>
      <rPr>
        <sz val="9"/>
        <rFont val="Arial"/>
        <family val="2"/>
      </rPr>
      <t>35</t>
    </r>
    <r>
      <rPr>
        <sz val="9"/>
        <color indexed="30"/>
        <rFont val="Arial"/>
        <family val="2"/>
      </rPr>
      <t xml:space="preserve"> Con MEM13-0008252-OAJ-1500 del 15 octu2013 Jurídica informó: </t>
    </r>
    <r>
      <rPr>
        <sz val="9"/>
        <rFont val="Arial"/>
        <family val="2"/>
      </rPr>
      <t xml:space="preserve">Se gestionó  ante CISA el envío de la información para estudio y eventual celebración de un convenio administrativo.  Mediante Oficio GN-CE-170-13 de fecha 25 septiembre CISA informa que esta analizando la documentación para presentar la propuesta de compra. </t>
    </r>
    <r>
      <rPr>
        <sz val="9"/>
        <color indexed="30"/>
        <rFont val="Arial"/>
        <family val="2"/>
      </rPr>
      <t xml:space="preserve">Con OFI13-0005154-JCC-1502 del 11 marzo/2013, el MJD hizo entrega de 115 obligaciones solicitadas por CISA, las cuales incluyeron 1)Copia de las Sentencias judiciales, con su respectiva notificación, 2) Copia de las constancias de ejecutoria de cada una de las sentencias. Así  mismo, con  OFI13-0016340-OAJ-1500 del 02 julio2013, el MJD (Secretario Gral) , solicitó a CISA los resultados de la valoración de las obligaciones que por jurisdicción  coativa le corresponde efectuar a CISA, respecto a las 115  sentencias judiciales que habian sido entregadas por MJD. </t>
    </r>
    <r>
      <rPr>
        <b/>
        <sz val="9"/>
        <color indexed="30"/>
        <rFont val="Arial"/>
        <family val="2"/>
      </rPr>
      <t>Cumplimiento 100% corte 30 septiembre 2013.</t>
    </r>
    <r>
      <rPr>
        <sz val="9"/>
        <color indexed="30"/>
        <rFont val="Arial"/>
        <family val="2"/>
      </rPr>
      <t xml:space="preserve"> </t>
    </r>
  </si>
  <si>
    <r>
      <rPr>
        <sz val="9"/>
        <rFont val="Arial"/>
        <family val="2"/>
      </rPr>
      <t>36</t>
    </r>
    <r>
      <rPr>
        <sz val="9"/>
        <color indexed="30"/>
        <rFont val="Arial"/>
        <family val="2"/>
      </rPr>
      <t xml:space="preserve"> Con MEM13-0008252-OAJ-1500 del 15 octu2013 Jurídica informó:</t>
    </r>
    <r>
      <rPr>
        <sz val="9"/>
        <rFont val="Arial"/>
        <family val="2"/>
      </rPr>
      <t xml:space="preserve"> Inicio del proceso contractual para la adquisición  de un sistema de información (software), que permita realizar la administración integral del trámite de las actuaciones administrativas que deben adelantarse para el cobro de las obligaciones a favor del Ministerio de Justicia y del Derecho o de la Nación, por jurisdicción coactiva, de una manera ágil, eficiente, oportuna y controlada. Dicho proceso contractual ya cuenta con estudios previos y asignación presupuestal para su ejecución.
Teniendo en cuenta que el tiempo requerido para la construcción del aplicativo y puesta en funcionamiento del mismo es superior a un año, se solicitó al Departamento General del Presupuesto Nacional  la autorización de  vigencias futuras del presupuesto asignado.</t>
    </r>
    <r>
      <rPr>
        <u val="single"/>
        <sz val="9"/>
        <rFont val="Arial"/>
        <family val="2"/>
      </rPr>
      <t xml:space="preserve"> Una vez  obtenida la autorización de vigencias futuras</t>
    </r>
    <r>
      <rPr>
        <sz val="9"/>
        <rFont val="Arial"/>
        <family val="2"/>
      </rPr>
      <t xml:space="preserve"> por parte de la DGPN del Ministerio de Hacienda y Crédito Público, </t>
    </r>
    <r>
      <rPr>
        <u val="single"/>
        <sz val="9"/>
        <rFont val="Arial"/>
        <family val="2"/>
      </rPr>
      <t>se adelantarán los trámites pertinentes para la iniciación de la contratación</t>
    </r>
    <r>
      <rPr>
        <sz val="9"/>
        <rFont val="Arial"/>
        <family val="2"/>
      </rPr>
      <t xml:space="preserve"> que asegure la adquisición de la solución informática.</t>
    </r>
    <r>
      <rPr>
        <sz val="9"/>
        <color indexed="30"/>
        <rFont val="Arial"/>
        <family val="2"/>
      </rPr>
      <t xml:space="preserve"> No se avala el 30% de avance reportado por Jurídica, toda vez que se evidencia gestión, sin embargo el producto entregable es  la adquisición un palicativo.</t>
    </r>
    <r>
      <rPr>
        <b/>
        <sz val="9"/>
        <color indexed="30"/>
        <rFont val="Arial"/>
        <family val="2"/>
      </rPr>
      <t xml:space="preserve"> Avance 0%  corte 30 de septiembre de 2013. </t>
    </r>
    <r>
      <rPr>
        <sz val="9"/>
        <color indexed="30"/>
        <rFont val="Arial"/>
        <family val="2"/>
      </rPr>
      <t xml:space="preserve">
</t>
    </r>
  </si>
  <si>
    <r>
      <rPr>
        <sz val="9"/>
        <rFont val="Arial"/>
        <family val="2"/>
      </rPr>
      <t xml:space="preserve">37 </t>
    </r>
    <r>
      <rPr>
        <sz val="9"/>
        <color indexed="30"/>
        <rFont val="Arial"/>
        <family val="2"/>
      </rPr>
      <t xml:space="preserve"> Con MEM13-0008252-OAJ-1500 del 15 octu2013 Jurídica informó:  </t>
    </r>
    <r>
      <rPr>
        <sz val="9"/>
        <rFont val="Arial"/>
        <family val="2"/>
      </rPr>
      <t>Mediante  OFI13-0002610-OAJ-1500 de 12 de febrero de 2013, reiterada mediante OFI13-0005361-OAJ-1500 de 12 de marzo de 2013 y OFI13-0007607-OAJ-1500 de 10 de abril se solicitó a la DNE que se efectuaran las gestiones necesarias para la correspondiente devolución del valor del depósito realizado en las cuentas de dicha Entidad.                        En razón a las gestiones realizadas la DNE en Liquidación  mediante oficio 801-19327-13 de fecha 12 de junio de 2013 radicado en esta entidad el 14 de junio de 2013 con EXT13-0020595  se remitió la información relacionada con el traslado de un valor de $4.790.790 que corresponden a consignaciones realizadas por multados a favor de DNE pero cuyo beneficiario es el Minjusticia valores que se aplican a las multas correspondientes.</t>
    </r>
    <r>
      <rPr>
        <sz val="9"/>
        <color indexed="30"/>
        <rFont val="Arial"/>
        <family val="2"/>
      </rPr>
      <t xml:space="preserve"> La Oficina Juridica ha solicitado a DNE en liquidación la devulución de depósitos de multas infracción Ley 30 con: OFI13-0002607-OAJ-1500 de 12/febrero de 2013,...OFI13-0009376-OAJ-1500 de 25 de abril/ 2013,  OFI13-00014274-OAJ-1500 del 13 dejunio/ 2013,  OFI13-00014530-OAJ-1500 de 14 de junio/2013, OFI13-00022040-OAJ-1500 del 28  agosto/2013,. </t>
    </r>
    <r>
      <rPr>
        <b/>
        <sz val="9"/>
        <color indexed="30"/>
        <rFont val="Arial"/>
        <family val="2"/>
      </rPr>
      <t>Cumplimiento 100% corte 30 de junio/2013.</t>
    </r>
  </si>
  <si>
    <r>
      <rPr>
        <sz val="9"/>
        <rFont val="Arial"/>
        <family val="2"/>
      </rPr>
      <t xml:space="preserve">39  </t>
    </r>
    <r>
      <rPr>
        <sz val="9"/>
        <color indexed="30"/>
        <rFont val="Arial"/>
        <family val="2"/>
      </rPr>
      <t xml:space="preserve">  Con MEM13-0008207-SEG-4000  recibido el 16 octub/2013,  Secretaria General  informó:</t>
    </r>
    <r>
      <rPr>
        <sz val="9"/>
        <rFont val="Arial"/>
        <family val="2"/>
      </rPr>
      <t xml:space="preserve"> Mediante OFI13-0022040-JCC-1502 del 28 agosto 2013, se remitio a la DNE el reporte de multas que han sido identificadas y que pertenecen al MJD.</t>
    </r>
    <r>
      <rPr>
        <b/>
        <sz val="9"/>
        <color indexed="30"/>
        <rFont val="Arial"/>
        <family val="2"/>
      </rPr>
      <t xml:space="preserve"> Cumpido 100% corte 30 de septiembre de 2013.</t>
    </r>
  </si>
  <si>
    <r>
      <t xml:space="preserve">42 </t>
    </r>
    <r>
      <rPr>
        <sz val="9"/>
        <color indexed="30"/>
        <rFont val="Arial"/>
        <family val="2"/>
      </rPr>
      <t xml:space="preserve">Con MEM13-0008252-OAJ-1500 del 15 octu2013 Jurídica informó: </t>
    </r>
    <r>
      <rPr>
        <sz val="9"/>
        <rFont val="Arial"/>
        <family val="2"/>
      </rPr>
      <t xml:space="preserve"> Con MEM13-0002474-OAJ-1500de fecha 22 de marzo de 2013  remitido al Grupo de Gestión Financiera y Contable  se reportó la información. para el año 2013,</t>
    </r>
    <r>
      <rPr>
        <u val="single"/>
        <sz val="9"/>
        <rFont val="Arial"/>
        <family val="2"/>
      </rPr>
      <t xml:space="preserve"> el procedimiento se encuentra en estudio para ponerlo en conocimiento del Grupo de Gestión Financiera</t>
    </r>
    <r>
      <rPr>
        <sz val="9"/>
        <rFont val="Arial"/>
        <family val="2"/>
      </rPr>
      <t xml:space="preserve"> y Contable, para posterior expedición conjunta y aprobación de la Oficina Asesora de Planeación.</t>
    </r>
    <r>
      <rPr>
        <sz val="9"/>
        <color indexed="30"/>
        <rFont val="Arial"/>
        <family val="2"/>
      </rPr>
      <t xml:space="preserve"> Se evidencia gestión, sin embargo aún no se tiene el producto entregable "Un procedimiento reporte multas de infracción Ley 30". </t>
    </r>
    <r>
      <rPr>
        <b/>
        <sz val="9"/>
        <color indexed="30"/>
        <rFont val="Arial"/>
        <family val="2"/>
      </rPr>
      <t>Avance 0% corte 30 septiembre/2013</t>
    </r>
  </si>
  <si>
    <r>
      <t>46</t>
    </r>
    <r>
      <rPr>
        <sz val="9"/>
        <color indexed="30"/>
        <rFont val="Arial"/>
        <family val="2"/>
      </rPr>
      <t xml:space="preserve"> Con MEM13-0008207-SEG-4000  recibido el 16 octub/2013,  </t>
    </r>
    <r>
      <rPr>
        <b/>
        <sz val="9"/>
        <color indexed="30"/>
        <rFont val="Arial"/>
        <family val="2"/>
      </rPr>
      <t xml:space="preserve">Secretaría General </t>
    </r>
    <r>
      <rPr>
        <sz val="9"/>
        <color indexed="30"/>
        <rFont val="Arial"/>
        <family val="2"/>
      </rPr>
      <t xml:space="preserve">informó: </t>
    </r>
    <r>
      <rPr>
        <sz val="9"/>
        <color indexed="30"/>
        <rFont val="Arial"/>
        <family val="2"/>
      </rPr>
      <t xml:space="preserve"> </t>
    </r>
    <r>
      <rPr>
        <sz val="9"/>
        <rFont val="Arial"/>
        <family val="2"/>
      </rPr>
      <t>El procedimiento se encuentra en estudio por parte de la OAJ, para su posterior conocimiento del GGFC y aprobación de la OAP</t>
    </r>
    <r>
      <rPr>
        <sz val="9"/>
        <color indexed="30"/>
        <rFont val="Arial"/>
        <family val="2"/>
      </rPr>
      <t xml:space="preserve">.      Con MEM13-0008252-OAJ-1500 del 15 octu2013 </t>
    </r>
    <r>
      <rPr>
        <b/>
        <sz val="9"/>
        <color indexed="30"/>
        <rFont val="Arial"/>
        <family val="2"/>
      </rPr>
      <t>Jurídica</t>
    </r>
    <r>
      <rPr>
        <sz val="9"/>
        <color indexed="30"/>
        <rFont val="Arial"/>
        <family val="2"/>
      </rPr>
      <t xml:space="preserve"> informó:</t>
    </r>
    <r>
      <rPr>
        <sz val="9"/>
        <rFont val="Arial"/>
        <family val="2"/>
      </rPr>
      <t xml:space="preserve">Se </t>
    </r>
    <r>
      <rPr>
        <u val="single"/>
        <sz val="9"/>
        <rFont val="Arial"/>
        <family val="2"/>
      </rPr>
      <t xml:space="preserve">encuentra en estudio para ponerlo en conocimiento del Grupo de Gestión Financiera </t>
    </r>
    <r>
      <rPr>
        <sz val="9"/>
        <rFont val="Arial"/>
        <family val="2"/>
      </rPr>
      <t xml:space="preserve">y Contable, para posterior expedición conjunta y aprobación de la Oficina Asesora de Planeación. </t>
    </r>
    <r>
      <rPr>
        <sz val="9"/>
        <color indexed="30"/>
        <rFont val="Arial"/>
        <family val="2"/>
      </rPr>
      <t xml:space="preserve">Reportan gestión, sin embargo aún no se tiene el producto entregable "Un procedimiento reporte multas de infracción Ley 30". </t>
    </r>
    <r>
      <rPr>
        <b/>
        <sz val="9"/>
        <color indexed="30"/>
        <rFont val="Arial"/>
        <family val="2"/>
      </rPr>
      <t>Avance 0% corte 30 septiembre/2013</t>
    </r>
  </si>
  <si>
    <r>
      <t xml:space="preserve">50   </t>
    </r>
    <r>
      <rPr>
        <sz val="9"/>
        <color indexed="30"/>
        <rFont val="Arial"/>
        <family val="2"/>
      </rPr>
      <t>Con MEM13-0008207-SEG-4000  recibido el 16 octub/2013  Secretaria General  informó:</t>
    </r>
    <r>
      <rPr>
        <sz val="9"/>
        <rFont val="Arial"/>
        <family val="2"/>
      </rPr>
      <t xml:space="preserve"> La oportunidad para la constitución de las cuentas por pagar no ha llegado.  Se cumple el 31 de diciembre. </t>
    </r>
    <r>
      <rPr>
        <sz val="9"/>
        <color indexed="30"/>
        <rFont val="Arial"/>
        <family val="2"/>
      </rPr>
      <t xml:space="preserve">La </t>
    </r>
    <r>
      <rPr>
        <b/>
        <sz val="9"/>
        <color indexed="30"/>
        <rFont val="Arial"/>
        <family val="2"/>
      </rPr>
      <t>respuesta</t>
    </r>
    <r>
      <rPr>
        <sz val="9"/>
        <color indexed="30"/>
        <rFont val="Arial"/>
        <family val="2"/>
      </rPr>
      <t xml:space="preserve"> emitida por Financiera</t>
    </r>
    <r>
      <rPr>
        <b/>
        <sz val="9"/>
        <color indexed="30"/>
        <rFont val="Arial"/>
        <family val="2"/>
      </rPr>
      <t xml:space="preserve"> no corresponde al producto </t>
    </r>
    <r>
      <rPr>
        <sz val="9"/>
        <color indexed="30"/>
        <rFont val="Arial"/>
        <family val="2"/>
      </rPr>
      <t xml:space="preserve">entregable, el cual es "Registro Contable" basado en el hallazgo descrito por la CGR </t>
    </r>
    <r>
      <rPr>
        <i/>
        <sz val="9"/>
        <color indexed="30"/>
        <rFont val="Arial"/>
        <family val="2"/>
      </rPr>
      <t>"</t>
    </r>
    <r>
      <rPr>
        <i/>
        <sz val="9"/>
        <rFont val="Arial"/>
        <family val="2"/>
      </rPr>
      <t xml:space="preserve">Las cuentas por pagar a 31/12/2012 registradas en contabilidad reflejan un saldo de 4.231 Millones y la relacion según tesoreria asciende a 6.875,3 Millones, arrojando una diferencia de 2.643,6 Millones presenta una diferencia de 54,2 debido a  fallas SIIF"   </t>
    </r>
    <r>
      <rPr>
        <b/>
        <sz val="9"/>
        <color indexed="30"/>
        <rFont val="Arial"/>
        <family val="2"/>
      </rPr>
      <t>Avance 0%  corte 30 de septiembre 2013.</t>
    </r>
  </si>
  <si>
    <r>
      <t xml:space="preserve">79 </t>
    </r>
    <r>
      <rPr>
        <sz val="9"/>
        <color indexed="30"/>
        <rFont val="Arial"/>
        <family val="2"/>
      </rPr>
      <t xml:space="preserve"> </t>
    </r>
    <r>
      <rPr>
        <sz val="9"/>
        <color indexed="30"/>
        <rFont val="Arial"/>
        <family val="2"/>
      </rPr>
      <t xml:space="preserve">Con MEM13-0008207-SEG-4000  recibido el 16 octub/2013  </t>
    </r>
    <r>
      <rPr>
        <b/>
        <sz val="9"/>
        <color indexed="30"/>
        <rFont val="Arial"/>
        <family val="2"/>
      </rPr>
      <t xml:space="preserve">Secretaria General  </t>
    </r>
    <r>
      <rPr>
        <sz val="9"/>
        <color indexed="30"/>
        <rFont val="Arial"/>
        <family val="2"/>
      </rPr>
      <t xml:space="preserve">informó: </t>
    </r>
    <r>
      <rPr>
        <sz val="9"/>
        <color indexed="60"/>
        <rFont val="Arial"/>
        <family val="2"/>
      </rPr>
      <t xml:space="preserve"> </t>
    </r>
    <r>
      <rPr>
        <sz val="9"/>
        <color indexed="30"/>
        <rFont val="Arial"/>
        <family val="2"/>
      </rPr>
      <t xml:space="preserve">   s</t>
    </r>
    <r>
      <rPr>
        <sz val="9"/>
        <rFont val="Arial"/>
        <family val="2"/>
      </rPr>
      <t>e organizó el archivo en 2 fases la primera se ocupó de de los expedientes judiciales y la segunda sobre procesos judiciales -</t>
    </r>
    <r>
      <rPr>
        <b/>
        <sz val="9"/>
        <color indexed="30"/>
        <rFont val="Arial"/>
        <family val="2"/>
      </rPr>
      <t>esta respuesta no corresponde al producto entregable.</t>
    </r>
    <r>
      <rPr>
        <sz val="9"/>
        <color indexed="30"/>
        <rFont val="Arial"/>
        <family val="2"/>
      </rPr>
      <t xml:space="preserve">                                      </t>
    </r>
    <r>
      <rPr>
        <sz val="9"/>
        <rFont val="Arial"/>
        <family val="2"/>
      </rPr>
      <t xml:space="preserve">                  -</t>
    </r>
    <r>
      <rPr>
        <sz val="9"/>
        <color indexed="30"/>
        <rFont val="Arial"/>
        <family val="2"/>
      </rPr>
      <t>Con MEM13-0008252-OAJ-1500 del 15 octu2013 J</t>
    </r>
    <r>
      <rPr>
        <b/>
        <sz val="9"/>
        <color indexed="30"/>
        <rFont val="Arial"/>
        <family val="2"/>
      </rPr>
      <t>urídica</t>
    </r>
    <r>
      <rPr>
        <sz val="9"/>
        <color indexed="30"/>
        <rFont val="Arial"/>
        <family val="2"/>
      </rPr>
      <t xml:space="preserve"> informó: </t>
    </r>
    <r>
      <rPr>
        <sz val="9"/>
        <rFont val="Arial"/>
        <family val="2"/>
      </rPr>
      <t xml:space="preserve"> La Oficina Asesora Jurídica </t>
    </r>
    <r>
      <rPr>
        <u val="single"/>
        <sz val="9"/>
        <rFont val="Arial"/>
        <family val="2"/>
      </rPr>
      <t>se encuentra estudiando el tema</t>
    </r>
    <r>
      <rPr>
        <sz val="9"/>
        <rFont val="Arial"/>
        <family val="2"/>
      </rPr>
      <t xml:space="preserve"> con el fin de establecer la cantidad de personal requerido para la centralización y administración del archivo, para lo cual </t>
    </r>
    <r>
      <rPr>
        <u val="single"/>
        <sz val="9"/>
        <rFont val="Arial"/>
        <family val="2"/>
      </rPr>
      <t>recabará el soporte técnico re</t>
    </r>
    <r>
      <rPr>
        <sz val="9"/>
        <rFont val="Arial"/>
        <family val="2"/>
      </rPr>
      <t>sultante del plan piloto de intervención documental que el área de archivo del MJD viene realizando en la OAJ.</t>
    </r>
    <r>
      <rPr>
        <u val="single"/>
        <sz val="9"/>
        <rFont val="Arial"/>
        <family val="2"/>
      </rPr>
      <t xml:space="preserve"> Una vez se defina lo correspondiente se realizará la solicitud formal a Secretaria Genera</t>
    </r>
    <r>
      <rPr>
        <sz val="9"/>
        <rFont val="Arial"/>
        <family val="2"/>
      </rPr>
      <t xml:space="preserve">l para lo de su competencia. </t>
    </r>
    <r>
      <rPr>
        <sz val="9"/>
        <color indexed="30"/>
        <rFont val="Arial"/>
        <family val="2"/>
      </rPr>
      <t>Reportan gestión, no se avala el 30% de avance reportado por juridica, dado q el producto entragable aún no está.</t>
    </r>
    <r>
      <rPr>
        <sz val="9"/>
        <rFont val="Arial"/>
        <family val="2"/>
      </rPr>
      <t xml:space="preserve"> </t>
    </r>
    <r>
      <rPr>
        <b/>
        <sz val="9"/>
        <color indexed="30"/>
        <rFont val="Arial"/>
        <family val="2"/>
      </rPr>
      <t xml:space="preserve">Avnace 0% corte 30 de septiembre 2013 </t>
    </r>
  </si>
  <si>
    <r>
      <t xml:space="preserve">81   </t>
    </r>
    <r>
      <rPr>
        <sz val="9"/>
        <color indexed="30"/>
        <rFont val="Arial"/>
        <family val="2"/>
      </rPr>
      <t xml:space="preserve">Con MEM13-0008252-OAJ-1500 del 15 octu2013 Jurídica informó:  </t>
    </r>
    <r>
      <rPr>
        <sz val="9"/>
        <rFont val="Arial"/>
        <family val="2"/>
      </rPr>
      <t xml:space="preserve">Con el objeto de mejorar los procesos archivísticos y la correcta administración de los documentos, la Oficina Asesora Jurídica, con el apoyo del Grupo de Gestión Administrativa  y de acuerdo con las actividades planteadas en el proyecto de inversión No. 2011011000299, viene adelantando el programa de archivística al interior de la Oficina. Se establece como objetivo principal de cumplir las disposiciones en materia de archivo (Ley 594 de 2000 y los pronunciamientos que emane el Archivo General de la Nación). A 30 de septiembre se han organizado 133 metros lineales de documentos, equivalentes al 65% del total del archivo de la OAJ, que es de 185 metros lineales. </t>
    </r>
    <r>
      <rPr>
        <sz val="9"/>
        <color indexed="30"/>
        <rFont val="Arial"/>
        <family val="2"/>
      </rPr>
      <t xml:space="preserve">Soporte: "Informe de Avance del proyecto - Organización del archivo de la oficina Asesora Jurídiuca del MJD" del 04 oct/2013. </t>
    </r>
    <r>
      <rPr>
        <b/>
        <sz val="9"/>
        <color indexed="30"/>
        <rFont val="Arial"/>
        <family val="2"/>
      </rPr>
      <t>Avance 65% corte 30 de septiembre de 2013.  ESTA FILA SE LA ENVIE A MARCELA POR CORREO EL 21NOV2013.</t>
    </r>
  </si>
  <si>
    <r>
      <t xml:space="preserve">97  </t>
    </r>
    <r>
      <rPr>
        <sz val="9"/>
        <color indexed="30"/>
        <rFont val="Arial"/>
        <family val="2"/>
      </rPr>
      <t xml:space="preserve">Con MEM13-0008212-DOJ-2300 del 11 octub/2013  </t>
    </r>
    <r>
      <rPr>
        <b/>
        <sz val="9"/>
        <color indexed="30"/>
        <rFont val="Arial"/>
        <family val="2"/>
      </rPr>
      <t>Ordenamiento Jurídico</t>
    </r>
    <r>
      <rPr>
        <sz val="9"/>
        <color indexed="30"/>
        <rFont val="Arial"/>
        <family val="2"/>
      </rPr>
      <t xml:space="preserve"> informó:</t>
    </r>
    <r>
      <rPr>
        <sz val="9"/>
        <rFont val="Arial"/>
        <family val="2"/>
      </rPr>
      <t xml:space="preserve"> Hallazgo 50, referente a la aplicación de los productos recibidos por la Corporación Excelencia en la Justicia (</t>
    </r>
    <r>
      <rPr>
        <b/>
        <sz val="9"/>
        <rFont val="Arial"/>
        <family val="2"/>
      </rPr>
      <t>que arrojaron un total de 710 normas -registros normativos- "defectuosos"), a 30 de Septiembre</t>
    </r>
    <r>
      <rPr>
        <sz val="9"/>
        <rFont val="Arial"/>
        <family val="2"/>
      </rPr>
      <t xml:space="preserve"> del año en curso, se ha avanzado  en la </t>
    </r>
    <r>
      <rPr>
        <b/>
        <sz val="9"/>
        <rFont val="Arial"/>
        <family val="2"/>
      </rPr>
      <t>incorporación de los Registros Normativos "defectuosos" a la base de datos -Juriscol-</t>
    </r>
    <r>
      <rPr>
        <sz val="9"/>
        <rFont val="Arial"/>
        <family val="2"/>
      </rPr>
      <t xml:space="preserve">. Esta accion se ha llevado a cabo, cumpliendo con los compromisos establecidos en el MEM13-0006154-OAI-1100. Se </t>
    </r>
    <r>
      <rPr>
        <b/>
        <sz val="9"/>
        <rFont val="Arial"/>
        <family val="2"/>
      </rPr>
      <t>anexa como evidencia, una relación de las primeras 69 normas -registros normativos "defectuosos" que ya han sido corregidos e incorporados al Sistema.</t>
    </r>
    <r>
      <rPr>
        <sz val="9"/>
        <rFont val="Arial"/>
        <family val="2"/>
      </rPr>
      <t xml:space="preserve"> Funcioinario Responsable: Guillermo José Pedroza Velásquez. </t>
    </r>
    <r>
      <rPr>
        <sz val="9"/>
        <color indexed="30"/>
        <rFont val="Arial"/>
        <family val="2"/>
      </rPr>
      <t>Con MEM13-0008173-OIJ-1200 del 10 octub/2013 La Oficina de Información en Justicia reportó la misma información q presentó Ordenamiento Juridico:</t>
    </r>
    <r>
      <rPr>
        <sz val="9"/>
        <rFont val="Arial"/>
        <family val="2"/>
      </rPr>
      <t xml:space="preserve">  </t>
    </r>
    <r>
      <rPr>
        <b/>
        <sz val="9"/>
        <color indexed="30"/>
        <rFont val="Arial"/>
        <family val="2"/>
      </rPr>
      <t>Avence 2% corte 30 septiembre de 2013.</t>
    </r>
  </si>
  <si>
    <r>
      <t xml:space="preserve">98  </t>
    </r>
    <r>
      <rPr>
        <sz val="9"/>
        <color indexed="30"/>
        <rFont val="Arial"/>
        <family val="2"/>
      </rPr>
      <t xml:space="preserve">Con MEM13-0008212-DOJ-2300 del 11 octub/2013  </t>
    </r>
    <r>
      <rPr>
        <b/>
        <sz val="9"/>
        <color indexed="30"/>
        <rFont val="Arial"/>
        <family val="2"/>
      </rPr>
      <t xml:space="preserve">Ordenamiento Jurídico </t>
    </r>
    <r>
      <rPr>
        <sz val="9"/>
        <color indexed="30"/>
        <rFont val="Arial"/>
        <family val="2"/>
      </rPr>
      <t>informó:</t>
    </r>
    <r>
      <rPr>
        <sz val="9"/>
        <rFont val="Arial"/>
        <family val="2"/>
      </rPr>
      <t xml:space="preserve">  Hallazgo 50, referente a la aplicación de los productos recibidos por la Universidad de los Andes, a </t>
    </r>
    <r>
      <rPr>
        <b/>
        <sz val="9"/>
        <rFont val="Arial"/>
        <family val="2"/>
      </rPr>
      <t>30 Septiembre/2013, se ha avanzado en el ejercicio de aplicación de conocimientos en sus dos primeras sesiones</t>
    </r>
    <r>
      <rPr>
        <sz val="9"/>
        <rFont val="Arial"/>
        <family val="2"/>
      </rPr>
      <t xml:space="preserve">. Esta accion se han llevado a cabo, cumpliendo con los compromisos establecidos en el MEM13-0006154-OAI-1100. Se anexa como evidencia, copia del Memorando MEM13-0007206-DOJ-2300 sucrito por el </t>
    </r>
    <r>
      <rPr>
        <b/>
        <sz val="9"/>
        <rFont val="Arial"/>
        <family val="2"/>
      </rPr>
      <t xml:space="preserve">Secretaría General </t>
    </r>
    <r>
      <rPr>
        <sz val="9"/>
        <rFont val="Arial"/>
        <family val="2"/>
      </rPr>
      <t>del Ministerio del Interior y de Justicia, que contiene el</t>
    </r>
    <r>
      <rPr>
        <b/>
        <sz val="9"/>
        <rFont val="Arial"/>
        <family val="2"/>
      </rPr>
      <t xml:space="preserve"> Plan del Curso</t>
    </r>
    <r>
      <rPr>
        <sz val="9"/>
        <rFont val="Arial"/>
        <family val="2"/>
      </rPr>
      <t>. Se anexan además los correos electrónicos que contienen las</t>
    </r>
    <r>
      <rPr>
        <b/>
        <sz val="9"/>
        <rFont val="Arial"/>
        <family val="2"/>
      </rPr>
      <t xml:space="preserve"> 2 primera</t>
    </r>
    <r>
      <rPr>
        <sz val="9"/>
        <rFont val="Arial"/>
        <family val="2"/>
      </rPr>
      <t xml:space="preserve">s sesiones. Funcionario Responsable: Mario Córdoba Ordóñez.   </t>
    </r>
    <r>
      <rPr>
        <sz val="9"/>
        <color indexed="30"/>
        <rFont val="Arial"/>
        <family val="2"/>
      </rPr>
      <t xml:space="preserve">Con MEM13-0008173-OIJ-1200 del 10 octub/2013 </t>
    </r>
    <r>
      <rPr>
        <b/>
        <sz val="9"/>
        <color indexed="30"/>
        <rFont val="Arial"/>
        <family val="2"/>
      </rPr>
      <t>La Oficina de Información en Justicia</t>
    </r>
    <r>
      <rPr>
        <sz val="9"/>
        <color indexed="30"/>
        <rFont val="Arial"/>
        <family val="2"/>
      </rPr>
      <t xml:space="preserve"> reportó la misma información q presento Ordenamiento Juridico: </t>
    </r>
    <r>
      <rPr>
        <b/>
        <sz val="9"/>
        <color indexed="30"/>
        <rFont val="Arial"/>
        <family val="2"/>
      </rPr>
      <t>Subdirección Sistemas</t>
    </r>
    <r>
      <rPr>
        <sz val="9"/>
        <color indexed="30"/>
        <rFont val="Arial"/>
        <family val="2"/>
      </rPr>
      <t>: No dio Rta.</t>
    </r>
    <r>
      <rPr>
        <sz val="9"/>
        <rFont val="Arial"/>
        <family val="2"/>
      </rPr>
      <t xml:space="preserve"> </t>
    </r>
    <r>
      <rPr>
        <b/>
        <sz val="9"/>
        <color indexed="30"/>
        <rFont val="Arial"/>
        <family val="2"/>
      </rPr>
      <t xml:space="preserve">Avence 17% corte 30 septiembre de 2013.                                                      </t>
    </r>
  </si>
  <si>
    <r>
      <t xml:space="preserve">101 </t>
    </r>
    <r>
      <rPr>
        <sz val="9"/>
        <color indexed="30"/>
        <rFont val="Arial"/>
        <family val="2"/>
      </rPr>
      <t xml:space="preserve"> Con MEM13-0008207-SEG-4000  recibido el 16 octub/2013  Secretaria General  informó:   </t>
    </r>
    <r>
      <rPr>
        <sz val="9"/>
        <rFont val="Arial"/>
        <family val="2"/>
      </rPr>
      <t>Se</t>
    </r>
    <r>
      <rPr>
        <u val="single"/>
        <sz val="9"/>
        <rFont val="Arial"/>
        <family val="2"/>
      </rPr>
      <t xml:space="preserve"> realizaron reuniones</t>
    </r>
    <r>
      <rPr>
        <sz val="9"/>
        <rFont val="Arial"/>
        <family val="2"/>
      </rPr>
      <t xml:space="preserve"> los días 26 junio y 8 de julio de 2013, para revisar el informe del estudio Modelo de Servicio Jurídico al Ciudadano para el Ministerio de Justicia y del Derecho con el</t>
    </r>
    <r>
      <rPr>
        <u val="single"/>
        <sz val="9"/>
        <rFont val="Arial"/>
        <family val="2"/>
      </rPr>
      <t xml:space="preserve"> objetivo de analizar y determinar la viabiliadad jurídica de la figura organizativa que se requiere para la atención al ciudadano. </t>
    </r>
    <r>
      <rPr>
        <sz val="9"/>
        <rFont val="Arial"/>
        <family val="2"/>
      </rPr>
      <t xml:space="preserve">
En esta reunión participaron Jefe de Oficina de Información en Justicia, Contratistas asesores en la reforma organizativa del Ministerio de Justicia y del Derecho, profesional y coordinador del Grupo de Gestión Humana </t>
    </r>
    <r>
      <rPr>
        <sz val="9"/>
        <color indexed="30"/>
        <rFont val="Arial"/>
        <family val="2"/>
      </rPr>
      <t>(Secrt Gral no remitió soportes). Reportan gestión, sin embargo el producto entregable no está "</t>
    </r>
    <r>
      <rPr>
        <b/>
        <sz val="9"/>
        <color indexed="30"/>
        <rFont val="Arial"/>
        <family val="2"/>
      </rPr>
      <t>Un grupo de trabajo formalizado".</t>
    </r>
    <r>
      <rPr>
        <sz val="9"/>
        <color indexed="30"/>
        <rFont val="Arial"/>
        <family val="2"/>
      </rPr>
      <t xml:space="preserve"> </t>
    </r>
    <r>
      <rPr>
        <sz val="9"/>
        <rFont val="Arial"/>
        <family val="2"/>
      </rPr>
      <t xml:space="preserve">           </t>
    </r>
    <r>
      <rPr>
        <b/>
        <sz val="9"/>
        <color indexed="30"/>
        <rFont val="Arial"/>
        <family val="2"/>
      </rPr>
      <t>Avance 0% corte 30 de septiembre de 2013.</t>
    </r>
  </si>
  <si>
    <r>
      <rPr>
        <sz val="9"/>
        <rFont val="Arial"/>
        <family val="2"/>
      </rPr>
      <t>30</t>
    </r>
    <r>
      <rPr>
        <sz val="9"/>
        <color indexed="30"/>
        <rFont val="Arial"/>
        <family val="2"/>
      </rPr>
      <t xml:space="preserve">  Con MEM13-0008207-SEG-4000  recibido el 16 octub/2013, Secretaria General  informó:  </t>
    </r>
    <r>
      <rPr>
        <sz val="9"/>
        <rFont val="Arial"/>
        <family val="2"/>
      </rPr>
      <t xml:space="preserve">Los informes de ejecución presupuestal de junio, julio y agosto de 2013 han sido enviados mediante comunicacones MEM13-0005941-SGF-4004,   MEM13-0006767-SGF-4004 y  MEM13-0007439-SGF-4004 a las dependencias responables de la ejecución del presupuesto. </t>
    </r>
    <r>
      <rPr>
        <sz val="9"/>
        <color indexed="30"/>
        <rFont val="Arial"/>
        <family val="2"/>
      </rPr>
      <t xml:space="preserve">De acuerdo con los tiempos programados para la ejecución de la actividad, se validan los informes de julio y agosto de 2013   </t>
    </r>
    <r>
      <rPr>
        <b/>
        <sz val="9"/>
        <color indexed="30"/>
        <rFont val="Arial"/>
        <family val="2"/>
      </rPr>
      <t>Avance 33%  corte 30 de septiembre 2013.</t>
    </r>
  </si>
  <si>
    <r>
      <t xml:space="preserve">96  </t>
    </r>
    <r>
      <rPr>
        <sz val="9"/>
        <color indexed="30"/>
        <rFont val="Arial"/>
        <family val="2"/>
      </rPr>
      <t>Con MEM13-0009357-SSI-4010 del 20 noviembre2013, Sistemas dio alcance al informe remitido a OCI mediante MEM13-0008051-SSI-4010 del 07octub2013, precisando:</t>
    </r>
    <r>
      <rPr>
        <sz val="9"/>
        <rFont val="Arial"/>
        <family val="2"/>
      </rPr>
      <t xml:space="preserve"> Pendiente para revisión las políticas de seguridad  de información y de uso del correo electrónico. </t>
    </r>
    <r>
      <rPr>
        <sz val="9"/>
        <color indexed="30"/>
        <rFont val="Arial"/>
        <family val="2"/>
      </rPr>
      <t>Sistemas no remitio soportes.</t>
    </r>
    <r>
      <rPr>
        <b/>
        <sz val="9"/>
        <rFont val="Arial"/>
        <family val="2"/>
      </rPr>
      <t xml:space="preserve"> </t>
    </r>
    <r>
      <rPr>
        <b/>
        <sz val="9"/>
        <color indexed="30"/>
        <rFont val="Arial"/>
        <family val="2"/>
      </rPr>
      <t>Avance 0% corte 30 de septiembre 2013</t>
    </r>
  </si>
  <si>
    <r>
      <t>92</t>
    </r>
    <r>
      <rPr>
        <sz val="9"/>
        <color indexed="30"/>
        <rFont val="Arial"/>
        <family val="2"/>
      </rPr>
      <t xml:space="preserve">  --Con MEM13-0008212-DOJ-2300 del 11 de octubre2013,  </t>
    </r>
    <r>
      <rPr>
        <b/>
        <sz val="9"/>
        <color indexed="30"/>
        <rFont val="Arial"/>
        <family val="2"/>
      </rPr>
      <t>Ordenamiento J</t>
    </r>
    <r>
      <rPr>
        <sz val="9"/>
        <color indexed="30"/>
        <rFont val="Arial"/>
        <family val="2"/>
      </rPr>
      <t xml:space="preserve">urídico, </t>
    </r>
    <r>
      <rPr>
        <b/>
        <sz val="9"/>
        <color indexed="30"/>
        <rFont val="Arial"/>
        <family val="2"/>
      </rPr>
      <t>No reportó información</t>
    </r>
    <r>
      <rPr>
        <sz val="9"/>
        <color indexed="30"/>
        <rFont val="Arial"/>
        <family val="2"/>
      </rPr>
      <t xml:space="preserve"> sobre esta actividad.</t>
    </r>
    <r>
      <rPr>
        <b/>
        <sz val="9"/>
        <color indexed="30"/>
        <rFont val="Arial"/>
        <family val="2"/>
      </rPr>
      <t xml:space="preserve">                                                                                                                                                                                              --</t>
    </r>
    <r>
      <rPr>
        <sz val="9"/>
        <color indexed="30"/>
        <rFont val="Arial"/>
        <family val="2"/>
      </rPr>
      <t xml:space="preserve">Con Con MEM13-0008240-OAI-1100 del 15 de octubre2013, </t>
    </r>
    <r>
      <rPr>
        <b/>
        <sz val="9"/>
        <color indexed="30"/>
        <rFont val="Arial"/>
        <family val="2"/>
      </rPr>
      <t>Asuntos Internacionales</t>
    </r>
    <r>
      <rPr>
        <sz val="9"/>
        <color indexed="30"/>
        <rFont val="Arial"/>
        <family val="2"/>
      </rPr>
      <t xml:space="preserve">, </t>
    </r>
    <r>
      <rPr>
        <b/>
        <sz val="9"/>
        <color indexed="30"/>
        <rFont val="Arial"/>
        <family val="2"/>
      </rPr>
      <t>No reportó información</t>
    </r>
    <r>
      <rPr>
        <sz val="9"/>
        <color indexed="30"/>
        <rFont val="Arial"/>
        <family val="2"/>
      </rPr>
      <t xml:space="preserve"> sobre esta actividad.                                          </t>
    </r>
    <r>
      <rPr>
        <b/>
        <sz val="9"/>
        <color indexed="30"/>
        <rFont val="Arial"/>
        <family val="2"/>
      </rPr>
      <t xml:space="preserve">Avance 0% corte 30 de </t>
    </r>
  </si>
  <si>
    <t xml:space="preserve">PLAN DE MEJORAMIENTO - CGR </t>
  </si>
  <si>
    <t>MINISTERIO DE JUSTICIA Y DEL DERECHO</t>
  </si>
  <si>
    <t>INFORME DE AVANCE CORTE 30 DE SEPTIEMBRE DE 2013</t>
  </si>
  <si>
    <t xml:space="preserve">AUDITORIA </t>
  </si>
  <si>
    <t>No. DE ACTIVIDADES CUMPLIDAS</t>
  </si>
  <si>
    <t>No.TOTAL HALLAZGOS</t>
  </si>
  <si>
    <t>No. TOTAL ACTIVIDADES</t>
  </si>
  <si>
    <t>No. DE ACTIVIDADES EN EJECUCIÓN</t>
  </si>
  <si>
    <t>Actividades vencidas</t>
  </si>
  <si>
    <t>Actividades por vencer</t>
  </si>
  <si>
    <t xml:space="preserve">Auditoría conv. Donación para los más desfavorecidos - Donación no. jsdf tf091176  - dirección de acceso a la justicia - vigencia agosto 29 2008 a 31 mayo de 2011.                  </t>
  </si>
  <si>
    <t xml:space="preserve">Auditoria Ministerio del Interioy de Justicia - vigencia 2010.  </t>
  </si>
  <si>
    <t xml:space="preserve">Auditoria proyecto construcción y dotación de infraestructura penitenciaria y carcelaria orden Nal-Ministerio del Interior y de Justicia – FONADE - INPEC  a 30jun2011 .              </t>
  </si>
  <si>
    <t xml:space="preserve">Auditoria MJD - vigencia 2011 </t>
  </si>
  <si>
    <t xml:space="preserve"> Auditoria Proceso Admon enajenación transferencia Bienes vig 2012          </t>
  </si>
  <si>
    <t xml:space="preserve">Auditoría MJD - Vigencia 2012 - </t>
  </si>
  <si>
    <t>Auditoria CSJ - vigencia 2012 – Componente 4 Apoyo al Fortalecimiento de la Información Normativa -</t>
  </si>
  <si>
    <t>TOTALES</t>
  </si>
  <si>
    <t xml:space="preserve">Auditoria DNE - vigencia 2010 Trasladada al MJD - Cobro Coactivo (Decreto 2897, articulo 11, numeral 5)    </t>
  </si>
  <si>
    <t>Grupo Gestión Financiera</t>
  </si>
  <si>
    <t>Sistemas</t>
  </si>
  <si>
    <t>Areas responsables de las actividades vencidas</t>
  </si>
  <si>
    <t>El Plan de Mejoramiento de la CGR esta conformado por 8 procesos de auditoria, con vigencia desde el año 2010 al año 2012,  de los cuales se establecen 70 hallazgos con un  total de 149 actividades, de las cuales 86 (57,7%) se encuentran cumplidas en un 100% y 63 (42,3%) se encuentran en ejecución.  De las 63 actividades que se encuentran en ejecución 19 estan vencidas al 30 de septiembre de 2013; es decir el, 12,8% del total de la actividades programadas.</t>
  </si>
  <si>
    <r>
      <t xml:space="preserve">99 </t>
    </r>
    <r>
      <rPr>
        <b/>
        <sz val="8"/>
        <rFont val="Arial"/>
        <family val="2"/>
      </rPr>
      <t xml:space="preserve"> </t>
    </r>
    <r>
      <rPr>
        <b/>
        <sz val="8"/>
        <color indexed="36"/>
        <rFont val="Arial"/>
        <family val="2"/>
      </rPr>
      <t xml:space="preserve"> Of Asuntos Internacionales, </t>
    </r>
    <r>
      <rPr>
        <sz val="8"/>
        <rFont val="Arial"/>
        <family val="2"/>
      </rPr>
      <t xml:space="preserve">  </t>
    </r>
    <r>
      <rPr>
        <sz val="8"/>
        <color indexed="17"/>
        <rFont val="Arial"/>
        <family val="2"/>
      </rPr>
      <t xml:space="preserve">Con MEM13-0008240-OAI-1100 del 15oct/2013,  Asuntos informo:  </t>
    </r>
    <r>
      <rPr>
        <sz val="8"/>
        <color indexed="60"/>
        <rFont val="Arial"/>
        <family val="2"/>
      </rPr>
      <t>c</t>
    </r>
    <r>
      <rPr>
        <sz val="8"/>
        <rFont val="Arial"/>
        <family val="2"/>
      </rPr>
      <t>onsultorías del Modelo Jurídico de Atención al Ciudadano, de acuerdo con instrucciones dadas por  Oficina  Información en Justicia para que cada dependencia verificara la acción a seguir y se incluyera en el plan de acción para atención al ciudadano. Esta Oficina propuso la modificación del plan de acción incluyendo esta nueva actividad de atención a usuarios en el proceso de repatriaciones, para tal fin mediante correo eléctronico del 10 de octubre de 2013, e</t>
    </r>
    <r>
      <rPr>
        <b/>
        <sz val="8"/>
        <rFont val="Arial"/>
        <family val="2"/>
      </rPr>
      <t>sta Oficina le informó a la Oficina Asesora de Planeación que dentro del proceso de seguimiento del plan de acción que se realizara en el mes de octubre de 2013, se incluira el nuevo indicador de atención al usuario,</t>
    </r>
    <r>
      <rPr>
        <sz val="8"/>
        <rFont val="Arial"/>
        <family val="2"/>
      </rPr>
      <t xml:space="preserve"> para tal efecto y verificado el procedimiento a seguir, se adoptara el formato diseñado de atención de usuarios por otras Direcciones en el Ministerio, teniendo en cuenta los siguientes apectos: -Se llevara un control diario de atención, -Se adoptara la periocidad del informe de acuerdo con el del Plan de Acción que es trimestral,- El período inicial de esta acción para el año 2013, será de octubre a diciembre y su implementación sera a partir del mes de octubre de 2013, - La Oficina de Asuntos Internacionales verificará las acciones para dar cumplimiento a esta acción de mejora. </t>
    </r>
    <r>
      <rPr>
        <b/>
        <sz val="8"/>
        <color indexed="49"/>
        <rFont val="Arial"/>
        <family val="2"/>
      </rPr>
      <t>Of Información en Justicia i</t>
    </r>
    <r>
      <rPr>
        <sz val="8"/>
        <color indexed="49"/>
        <rFont val="Arial"/>
        <family val="2"/>
      </rPr>
      <t>nformó con MEM13-0008173-OIJ-1200 del 10 octub/2013 :</t>
    </r>
    <r>
      <rPr>
        <b/>
        <sz val="8"/>
        <color indexed="36"/>
        <rFont val="Arial"/>
        <family val="2"/>
      </rPr>
      <t xml:space="preserve"> </t>
    </r>
    <r>
      <rPr>
        <sz val="8"/>
        <rFont val="Arial"/>
        <family val="2"/>
      </rPr>
      <t>Los productos del Diseño del Modelo de Servicio Jurídico al Ciudadano para el Ministerio de Justicia y del Derecho, fueron insumo para la formulación del plan piloto de información al ciudadano con el cual se ajustó el  plan de acción de la Oficina de Información en Justicia como se prometió en el plan de mejoramiento. De esta forma se programaron acciones recomendadas para la gestión de la Oficina en materia de flujo eficiente de informacion al ciudadano</t>
    </r>
    <r>
      <rPr>
        <b/>
        <sz val="8"/>
        <rFont val="Arial"/>
        <family val="2"/>
      </rPr>
      <t xml:space="preserve">. Con MEM13-0009343-OIJ-1200, del 19nov2013, la Ofic Informacion en Justicia dio Rta a OCI, respecto a las solictudes de Justicia Formal y Politica Criminal, relacionadas con el "ajuste de los planes de acción"; precisando la trazabilidad de la formulación de dicha acción de mejora. </t>
    </r>
    <r>
      <rPr>
        <b/>
        <sz val="8"/>
        <color indexed="57"/>
        <rFont val="Arial"/>
        <family val="2"/>
      </rPr>
      <t>Of Planeacion,</t>
    </r>
    <r>
      <rPr>
        <b/>
        <sz val="8"/>
        <color indexed="30"/>
        <rFont val="Arial"/>
        <family val="2"/>
      </rPr>
      <t xml:space="preserve"> </t>
    </r>
    <r>
      <rPr>
        <sz val="8"/>
        <color indexed="30"/>
        <rFont val="Arial"/>
        <family val="2"/>
      </rPr>
      <t xml:space="preserve"> Con MEM13-0008202-OAP-1300 del 11 octu2013 Oficina Planeación informó:</t>
    </r>
    <r>
      <rPr>
        <b/>
        <sz val="8"/>
        <color indexed="57"/>
        <rFont val="Arial"/>
        <family val="2"/>
      </rPr>
      <t xml:space="preserve"> </t>
    </r>
    <r>
      <rPr>
        <sz val="8"/>
        <rFont val="Arial"/>
        <family val="2"/>
      </rPr>
      <t xml:space="preserve">En reunión liderada por Ofic Información en Justicia, con la participación de Ofic Ase Planeación, la Ofic  Asuntos Internacionales, la Dir.  Desarrollo Derecho y del Ordenamiento Jurídico se analizó las implicaciones del hallazgo relacionado con la temática de Servicio al Ciudadano y su articulación con el Plan de Acción. </t>
    </r>
    <r>
      <rPr>
        <u val="single"/>
        <sz val="8"/>
        <rFont val="Arial"/>
        <family val="2"/>
      </rPr>
      <t xml:space="preserve"> Se determinó que las dependencias con acciones sobre el particular realizarán un ajuste a sus planes de acción y presentarán la propuesta para discusión con la Oficina Asesora de Planeación en las reuniones de seguimient al Plan correspondientes al tercer trimestre de 2013.</t>
    </r>
    <r>
      <rPr>
        <sz val="8"/>
        <rFont val="Arial"/>
        <family val="2"/>
      </rPr>
      <t xml:space="preserve">  </t>
    </r>
    <r>
      <rPr>
        <b/>
        <sz val="8"/>
        <color indexed="30"/>
        <rFont val="Arial"/>
        <family val="2"/>
      </rPr>
      <t xml:space="preserve">Con correo electronico del 12 nov2013, Planeación preciso que 3 dependencias realizaron ajustes al Plan, con base en las observaciones de la CGR: Dir. Ordenamiento Juridico, Dir. Metodos Alternativos y  Ofic Asuntos Internacionales. Avance 38% corte 30 septiembre 2013. </t>
    </r>
    <r>
      <rPr>
        <sz val="8"/>
        <rFont val="Arial"/>
        <family val="2"/>
      </rPr>
      <t xml:space="preserve">  </t>
    </r>
    <r>
      <rPr>
        <b/>
        <sz val="8"/>
        <color indexed="53"/>
        <rFont val="Arial"/>
        <family val="2"/>
      </rPr>
      <t xml:space="preserve">D. Metodos Altenativos, </t>
    </r>
    <r>
      <rPr>
        <sz val="8"/>
        <rFont val="Arial"/>
        <family val="2"/>
      </rPr>
      <t xml:space="preserve"> La Dirección de Métodos Alternativos de Solución de Conflictos está en el proceso de definición de la actividad y/o acción que implementará en el Plan de Acción de la DMASC, que contribuya al fortalecimiento del servicio al Ciudadano, con base en el "Modelo de Servicio Jurídico al Ciudadano". Dicho ajuste en el Plan de Acción, se realizará en el mes de Octubre de 2013. </t>
    </r>
    <r>
      <rPr>
        <b/>
        <sz val="8"/>
        <color indexed="17"/>
        <rFont val="Arial"/>
        <family val="2"/>
      </rPr>
      <t xml:space="preserve">D. Justicia Formal, </t>
    </r>
    <r>
      <rPr>
        <sz val="8"/>
        <color indexed="30"/>
        <rFont val="Arial"/>
        <family val="2"/>
      </rPr>
      <t xml:space="preserve">Con MEM13-0008819-DJF-2200, recibido en OCI el 12nov2013, manifiestan que consideran q las Oficinas y Direcciones del Ministerio, no deberian definir en forma independiente y aislada, las actividades para atender el requerimiento de la CGR, por el contrario corresponde a la Ofc de INformac en Justicia, como dueña del proceso y responsable del contrato. Con base en lo anterior, OCI hizo requemiento a Ofc Inf en JUsticia y ésta envio a sec gral, misionales, Asuntos internacionales y OAPlaneac, copia del MEM13-0009343-OIJ-1200, del 19nov2013, relacionado con el "ajuste de los planes de acción"; precisando la trazabilidad de la formulación de dicha acción de mejora </t>
    </r>
    <r>
      <rPr>
        <sz val="8"/>
        <rFont val="Arial"/>
        <family val="2"/>
      </rPr>
      <t xml:space="preserve">  </t>
    </r>
    <r>
      <rPr>
        <b/>
        <sz val="8"/>
        <rFont val="Arial"/>
        <family val="2"/>
      </rPr>
      <t xml:space="preserve">D. Ordenamiento Juridico, </t>
    </r>
    <r>
      <rPr>
        <sz val="8"/>
        <color indexed="30"/>
        <rFont val="Arial"/>
        <family val="2"/>
      </rPr>
      <t>modifico plan de acción s/n Rta de planeac</t>
    </r>
    <r>
      <rPr>
        <sz val="8"/>
        <rFont val="Arial"/>
        <family val="2"/>
      </rPr>
      <t xml:space="preserve">   </t>
    </r>
    <r>
      <rPr>
        <b/>
        <sz val="8"/>
        <color indexed="49"/>
        <rFont val="Arial"/>
        <family val="2"/>
      </rPr>
      <t xml:space="preserve"> D. Justicia Transicional</t>
    </r>
    <r>
      <rPr>
        <sz val="8"/>
        <rFont val="Arial"/>
        <family val="2"/>
      </rPr>
      <t xml:space="preserve"> . </t>
    </r>
    <r>
      <rPr>
        <b/>
        <sz val="8"/>
        <color indexed="60"/>
        <rFont val="Arial"/>
        <family val="2"/>
      </rPr>
      <t>NO ENVIO RTA.  Politica Criminal,</t>
    </r>
    <r>
      <rPr>
        <b/>
        <sz val="8"/>
        <color indexed="30"/>
        <rFont val="Arial"/>
        <family val="2"/>
      </rPr>
      <t xml:space="preserve"> </t>
    </r>
    <r>
      <rPr>
        <sz val="8"/>
        <color indexed="30"/>
        <rFont val="Arial"/>
        <family val="2"/>
      </rPr>
      <t xml:space="preserve">Con MEM13-0008967-DPC-3200,  dio la misma Rta de Justicia Formal, para lo cual la Ofc de Inf. en justicia le envio tambien copia del MEM citado anteriormente en el item  de Justici Formal.                                                                                                      </t>
    </r>
    <r>
      <rPr>
        <sz val="8"/>
        <rFont val="Arial"/>
        <family val="2"/>
      </rPr>
      <t xml:space="preserve">            </t>
    </r>
    <r>
      <rPr>
        <b/>
        <sz val="8"/>
        <color indexed="30"/>
        <rFont val="Arial"/>
        <family val="2"/>
      </rPr>
      <t xml:space="preserve">Politica Contra la Drogas (Dr. Julian Wilches): </t>
    </r>
    <r>
      <rPr>
        <sz val="8"/>
        <color indexed="30"/>
        <rFont val="Arial"/>
        <family val="2"/>
      </rPr>
      <t xml:space="preserve">Con MEM13-0008452-DCD-3300 del  23 de octubre/2013 manifiesta: </t>
    </r>
    <r>
      <rPr>
        <sz val="8"/>
        <rFont val="Arial"/>
        <family val="2"/>
      </rPr>
      <t xml:space="preserve">Consideramos  q las Oficinas y Direcciones deberian replantear la </t>
    </r>
    <r>
      <rPr>
        <b/>
        <sz val="8"/>
        <rFont val="Arial"/>
        <family val="2"/>
      </rPr>
      <t xml:space="preserve">alternacita </t>
    </r>
    <r>
      <rPr>
        <sz val="8"/>
        <rFont val="Arial"/>
        <family val="2"/>
      </rPr>
      <t>en el sentido de no midificar los Planes de Acción de la presente vig de manera individual, ni definir de forma independiente actividades , considerando la importancia del tema es preferible q bajo el liderazgo de la ofc de Informacion en justicia, como dueña del proceso,  se definan acciones de amplio alcance para ser incluidas en el Plan de Acción 2014</t>
    </r>
    <r>
      <rPr>
        <sz val="8"/>
        <color indexed="30"/>
        <rFont val="Arial"/>
        <family val="2"/>
      </rPr>
      <t xml:space="preserve">. Con MEM13-0008221-DCD-3300 del  15 de octubre/2013 manifiesta: </t>
    </r>
    <r>
      <rPr>
        <sz val="8"/>
        <rFont val="Arial"/>
        <family val="2"/>
      </rPr>
      <t>El Diseño del Modelo de Servicio Jurídico al Ciudadano sirvió de insumo para la formulación del plan piloto de información al ciudadano, en este sentido</t>
    </r>
    <r>
      <rPr>
        <b/>
        <sz val="8"/>
        <rFont val="Arial"/>
        <family val="2"/>
      </rPr>
      <t xml:space="preserve"> se ajustó el plan de acción de la OIJ, </t>
    </r>
    <r>
      <rPr>
        <sz val="8"/>
        <rFont val="Arial"/>
        <family val="2"/>
      </rPr>
      <t xml:space="preserve"> fijando actividades,  y metas, para lo cual a la fecha nos encontramos en los procesos contractuales para su ejecución.  </t>
    </r>
    <r>
      <rPr>
        <b/>
        <sz val="8"/>
        <rFont val="Arial"/>
        <family val="2"/>
      </rPr>
      <t>La Dirección de política Contra las Drogas concertó con la oficina Asesora de Planeación la modificación del Plan de Acción para la posible inclusión de alguna de las actividades</t>
    </r>
    <r>
      <rPr>
        <sz val="8"/>
        <rFont val="Arial"/>
        <family val="2"/>
      </rPr>
      <t xml:space="preserve"> con base en el Diseño del Modelo de Servicio Jurídico al Ciudadano (</t>
    </r>
    <r>
      <rPr>
        <sz val="8"/>
        <color indexed="17"/>
        <rFont val="Arial"/>
        <family val="2"/>
      </rPr>
      <t>no enviaron soporte)</t>
    </r>
    <r>
      <rPr>
        <sz val="8"/>
        <rFont val="Arial"/>
        <family val="2"/>
      </rPr>
      <t xml:space="preserve">       </t>
    </r>
    <r>
      <rPr>
        <sz val="8"/>
        <color indexed="30"/>
        <rFont val="Arial"/>
        <family val="2"/>
      </rPr>
      <t xml:space="preserve">                                                                              3/8</t>
    </r>
    <r>
      <rPr>
        <b/>
        <sz val="8"/>
        <color indexed="30"/>
        <rFont val="Arial"/>
        <family val="2"/>
      </rPr>
      <t xml:space="preserve"> </t>
    </r>
    <r>
      <rPr>
        <sz val="8"/>
        <color indexed="30"/>
        <rFont val="Arial"/>
        <family val="2"/>
      </rPr>
      <t xml:space="preserve">Planes de Acción ajustados (Ordenamiento Juridico, Metodos alternativos Asuntos Internacionales).  </t>
    </r>
    <r>
      <rPr>
        <b/>
        <sz val="8"/>
        <color indexed="30"/>
        <rFont val="Arial"/>
        <family val="2"/>
      </rPr>
      <t xml:space="preserve">Avance 38% corte 30 septiembre2013.                                                                                  </t>
    </r>
  </si>
  <si>
    <t xml:space="preserve">Planeación, financiera, cobro coactivo, gestión contractual </t>
  </si>
  <si>
    <r>
      <t xml:space="preserve">AVANCE CUALITATIVO REPORTADO POR LAS AREAS RESPONSABLES   A 30 DE SEPTIEMBRE DE 2013 / </t>
    </r>
    <r>
      <rPr>
        <b/>
        <sz val="9"/>
        <color indexed="36"/>
        <rFont val="Arial"/>
        <family val="2"/>
      </rPr>
      <t xml:space="preserve">Actualización 19 diciembre 2013 </t>
    </r>
    <r>
      <rPr>
        <b/>
        <sz val="9"/>
        <color indexed="60"/>
        <rFont val="Arial"/>
        <family val="2"/>
      </rPr>
      <t xml:space="preserve">                </t>
    </r>
  </si>
  <si>
    <r>
      <rPr>
        <sz val="9"/>
        <rFont val="Arial"/>
        <family val="2"/>
      </rPr>
      <t>38</t>
    </r>
    <r>
      <rPr>
        <sz val="9"/>
        <color indexed="30"/>
        <rFont val="Arial"/>
        <family val="2"/>
      </rPr>
      <t xml:space="preserve">  Con MEM13-0008207-SEG-4000  recibido el 16 octub/2013,  Secretaria General  informó:  </t>
    </r>
    <r>
      <rPr>
        <sz val="9"/>
        <rFont val="Arial"/>
        <family val="2"/>
      </rPr>
      <t xml:space="preserve"> DNE realizó la devolución de los 4.7 MM los cuales se repoortan para el mes de septiembre al GGFC para el correspondiente</t>
    </r>
    <r>
      <rPr>
        <u val="single"/>
        <sz val="9"/>
        <rFont val="Arial"/>
        <family val="2"/>
      </rPr>
      <t xml:space="preserve"> registro, mismo que se realizara para el mes de octubre.                  </t>
    </r>
    <r>
      <rPr>
        <sz val="9"/>
        <rFont val="Arial"/>
        <family val="2"/>
      </rPr>
      <t xml:space="preserve">                                                                                                                    </t>
    </r>
    <r>
      <rPr>
        <sz val="9"/>
        <color indexed="30"/>
        <rFont val="Arial"/>
        <family val="2"/>
      </rPr>
      <t xml:space="preserve"> Con MEM13-0008252-OAJ-1500 del 15 octu2013 Jurídica informó:  </t>
    </r>
    <r>
      <rPr>
        <sz val="9"/>
        <rFont val="Arial"/>
        <family val="2"/>
      </rPr>
      <t>En razón a las gestiones realizadas la DNE en Liquidación  mediante oficio 801-19327-13 de fecha 12 de junio de 2013 radicado en esta entidad el 14 de junio de 2013 con EXT13-0020595  se remitió la información relacionada con el traslado de un valor de $4.790.790 que corresponden a consignaciones realizadas por multados a favor de DNE pero cuyo beneficiario es el Minjusticia valores que se aplican a las multas correspondientes.</t>
    </r>
    <r>
      <rPr>
        <sz val="9"/>
        <color indexed="30"/>
        <rFont val="Arial"/>
        <family val="2"/>
      </rPr>
      <t xml:space="preserve"> Se evidencia gestión por parte del Ministerio, sin embargo el producto entregable "resgistro contable de los $4.7 MM), aún no está. </t>
    </r>
    <r>
      <rPr>
        <b/>
        <sz val="9"/>
        <color indexed="30"/>
        <rFont val="Arial"/>
        <family val="2"/>
      </rPr>
      <t xml:space="preserve">Avance 0% a 30 de seeptiembre de 2013.                                       </t>
    </r>
    <r>
      <rPr>
        <b/>
        <u val="single"/>
        <sz val="9"/>
        <color indexed="36"/>
        <rFont val="Arial"/>
        <family val="2"/>
      </rPr>
      <t>ACTIALIZACION del 19 diciembre2013,</t>
    </r>
    <r>
      <rPr>
        <b/>
        <sz val="9"/>
        <color indexed="36"/>
        <rFont val="Arial"/>
        <family val="2"/>
      </rPr>
      <t xml:space="preserve"> </t>
    </r>
    <r>
      <rPr>
        <sz val="9"/>
        <color indexed="36"/>
        <rFont val="Arial"/>
        <family val="2"/>
      </rPr>
      <t>Con MEM13-0010111-SGF-4004 del 13dic2013, Sec Gral,Asesor Prada, solcitó a los responsables revisar y enviar avance sobre los hallazgos vencidos; en reunión de secrt gral, financiera y OCI (17/12/2013)</t>
    </r>
    <r>
      <rPr>
        <b/>
        <sz val="9"/>
        <color indexed="36"/>
        <rFont val="Arial"/>
        <family val="2"/>
      </rPr>
      <t xml:space="preserve"> </t>
    </r>
    <r>
      <rPr>
        <sz val="9"/>
        <color indexed="36"/>
        <rFont val="Arial"/>
        <family val="2"/>
      </rPr>
      <t>se estableció que de los $4,7M se han realizado registros contables del 88%.</t>
    </r>
    <r>
      <rPr>
        <b/>
        <sz val="9"/>
        <color indexed="36"/>
        <rFont val="Arial"/>
        <family val="2"/>
      </rPr>
      <t xml:space="preserve"> Avance 88% al 19 diciem2013. </t>
    </r>
    <r>
      <rPr>
        <b/>
        <sz val="9"/>
        <color indexed="60"/>
        <rFont val="Arial"/>
        <family val="2"/>
      </rPr>
      <t>CONTINUA VENCIDA</t>
    </r>
  </si>
  <si>
    <r>
      <t xml:space="preserve">95 </t>
    </r>
    <r>
      <rPr>
        <sz val="9"/>
        <color indexed="30"/>
        <rFont val="Arial"/>
        <family val="2"/>
      </rPr>
      <t xml:space="preserve"> Con MEM13-0009357-SSI-4010 del 20 noviembre2013, Sistemas dio alcance al informe remitido a OCI mediante MEM13-0008051-SSI-4010 del 07octub2013, precisando: </t>
    </r>
    <r>
      <rPr>
        <sz val="9"/>
        <rFont val="Arial"/>
        <family val="2"/>
      </rPr>
      <t>El acuerdo de uso de recursos tecnológicos  se encuentra en revisión por Secretaria General,  enviado mediante correo  electrónico del 9 de julio/2013, adjunto correo. No se evidencia aprobación ni socialización del documento "Acuerdo de uso recursos tecnológicos"</t>
    </r>
    <r>
      <rPr>
        <b/>
        <sz val="9"/>
        <color indexed="56"/>
        <rFont val="Arial"/>
        <family val="2"/>
      </rPr>
      <t xml:space="preserve">. </t>
    </r>
    <r>
      <rPr>
        <b/>
        <sz val="9"/>
        <color indexed="30"/>
        <rFont val="Arial"/>
        <family val="2"/>
      </rPr>
      <t xml:space="preserve">Avance 50% corte 30 de septiembre 2013.                                    </t>
    </r>
    <r>
      <rPr>
        <b/>
        <u val="single"/>
        <sz val="9"/>
        <color indexed="36"/>
        <rFont val="Arial"/>
        <family val="2"/>
      </rPr>
      <t>ACTIALIZACION del 19 diciembre2013,</t>
    </r>
    <r>
      <rPr>
        <sz val="9"/>
        <color indexed="36"/>
        <rFont val="Arial"/>
        <family val="2"/>
      </rPr>
      <t xml:space="preserve"> Con MEM13-0010111-SGF-4004 del 13dic2013, Sec Gral, Asesor Prada, solcitó a los responsables revisar y enviar avance sobre los hallazgos vencidos; con MEM13-0010144-SSI-4010 del 16/12/2013 sistemas informó que el "Documento de acuerdo de Uso de los Recursos Tecnológicos"  fue elaborado por Sistemas y remitido para aprobación a Sect GRal el 19 de nov2013, lo cual se reiteró el 16dic2013 por correo electronico. Por lo anterior continúa</t>
    </r>
    <r>
      <rPr>
        <b/>
        <sz val="9"/>
        <color indexed="36"/>
        <rFont val="Arial"/>
        <family val="2"/>
      </rPr>
      <t xml:space="preserve"> Avance 50% al 19 diciem2013.</t>
    </r>
    <r>
      <rPr>
        <b/>
        <sz val="9"/>
        <color indexed="60"/>
        <rFont val="Arial"/>
        <family val="2"/>
      </rPr>
      <t xml:space="preserve"> CONTINUA VENCIDA</t>
    </r>
  </si>
  <si>
    <t>INFORME DE AUDITORIA DE SEGUIMIENTO Y/O EVALUACIÓN</t>
  </si>
  <si>
    <t xml:space="preserve">INFORME EJECUTIVO DE SEGUIMIENTO </t>
  </si>
  <si>
    <t xml:space="preserve"> PLAN DE MEJORAMIENTO SUSCRITO CON LA CONTRALORIA GENERAL DE LA REPUBLICA</t>
  </si>
  <si>
    <t>Directiva Presidencial 08 de 2003 modificada por la Directiva Presidencial 03 de Abril de 2012.</t>
  </si>
  <si>
    <r>
      <t>I.</t>
    </r>
    <r>
      <rPr>
        <b/>
        <sz val="7"/>
        <rFont val="Times New Roman"/>
        <family val="1"/>
      </rPr>
      <t xml:space="preserve">   </t>
    </r>
    <r>
      <rPr>
        <b/>
        <sz val="11"/>
        <rFont val="Cambria"/>
        <family val="1"/>
      </rPr>
      <t>IDENTIFICACIÓN DEL PLAN DE MEJORAMIENTO</t>
    </r>
  </si>
  <si>
    <r>
      <t>1. Entidad:</t>
    </r>
    <r>
      <rPr>
        <b/>
        <sz val="11"/>
        <rFont val="Arial"/>
        <family val="2"/>
      </rPr>
      <t xml:space="preserve"> MINISTERIO DE JUSTICIA Y DEL DERECHO                                                                                     </t>
    </r>
  </si>
  <si>
    <r>
      <t>2. Fecha de Corte Evaluación Plan de Mejoramiento:</t>
    </r>
    <r>
      <rPr>
        <b/>
        <sz val="11"/>
        <rFont val="Arial"/>
        <family val="2"/>
      </rPr>
      <t xml:space="preserve"> </t>
    </r>
    <r>
      <rPr>
        <b/>
        <sz val="11"/>
        <color indexed="36"/>
        <rFont val="Arial"/>
        <family val="2"/>
      </rPr>
      <t xml:space="preserve">30 DE SEPTIEMBRE DE 2013  </t>
    </r>
    <r>
      <rPr>
        <b/>
        <sz val="11"/>
        <rFont val="Arial"/>
        <family val="2"/>
      </rPr>
      <t xml:space="preserve">                                                                            </t>
    </r>
  </si>
  <si>
    <t>II.  RESULTADO DE LA EVALUACIÓN DEL PLAN DE MEJORAMIENTO</t>
  </si>
  <si>
    <t>Total Hallazgos</t>
  </si>
  <si>
    <t>Hallazgos Cumplidos al 100%</t>
  </si>
  <si>
    <t>Hallazgos en Ejecución</t>
  </si>
  <si>
    <t>% Estimado de Cumplimiento</t>
  </si>
  <si>
    <t>% Estimado de Avance</t>
  </si>
  <si>
    <t>Hallazgos vencidos</t>
  </si>
  <si>
    <t>Hallazgos por vencer</t>
  </si>
  <si>
    <t xml:space="preserve">III.   OBSERVACIONES  </t>
  </si>
  <si>
    <t xml:space="preserve">GLORIA MARGOTH CABRERA RUBIO </t>
  </si>
  <si>
    <t>Jefe Oficina de Control Interno</t>
  </si>
  <si>
    <r>
      <t>ESTADO DE AVANCE DEL PLAN DE MEJORAMIENTO</t>
    </r>
    <r>
      <rPr>
        <b/>
        <sz val="11"/>
        <color indexed="36"/>
        <rFont val="Arial"/>
        <family val="2"/>
      </rPr>
      <t xml:space="preserve"> A 30 de septiembre de 2013 </t>
    </r>
  </si>
  <si>
    <r>
      <rPr>
        <sz val="9"/>
        <rFont val="Arial"/>
        <family val="2"/>
      </rPr>
      <t>16</t>
    </r>
    <r>
      <rPr>
        <sz val="9"/>
        <color indexed="30"/>
        <rFont val="Arial"/>
        <family val="2"/>
      </rPr>
      <t xml:space="preserve">   Con MEM13-0008202-OAP-1300 del 11 octu2013 Oficina Planeación informó:   </t>
    </r>
    <r>
      <rPr>
        <sz val="9"/>
        <rFont val="Arial"/>
        <family val="2"/>
      </rPr>
      <t>La Oficina Asesora de Planeación realizó una revisión de la versión vigente y</t>
    </r>
    <r>
      <rPr>
        <u val="single"/>
        <sz val="9"/>
        <rFont val="Arial"/>
        <family val="2"/>
      </rPr>
      <t xml:space="preserve"> comenzó a  las modificaciones al procedimiento del Plan de Acción para incorporar mecanismos que permitan fortalecer el control al registro de la información.</t>
    </r>
    <r>
      <rPr>
        <sz val="9"/>
        <rFont val="Arial"/>
        <family val="2"/>
      </rPr>
      <t xml:space="preserve"> Para el seguimiento del Plan de Acción con corte al segundo trimestre se aplicó el criterio de tomar la información presupuestal con fuente SIIF remitida por el Grupo de Gestión financiera y Contable. Se está estudiando el mecanismo de  oficialización de la información presupuestal para incorporarlo al procedimiento.
Está pendiente la publicación en la página web, ya que esta actividad está en ruta crítica dependiendo del cumplimiento de la acción de mejora relacionada con el ajuste del procedimiento del plan de acción respecto a la información presupuestal. Es importante destacar que en virtud de que la acción de mejora referente al hallazgo 31 registra como fecha límite el 31 de Diciembre de 2013, se considera pertinente realizar una sola modificación al procedimiento del plan de acción (reunión de la Oficina Asesora de Planeación del 20 de agosto de 2013).  </t>
    </r>
    <r>
      <rPr>
        <sz val="9"/>
        <color indexed="30"/>
        <rFont val="Arial"/>
        <family val="2"/>
      </rPr>
      <t xml:space="preserve"> De acuerdo con los soportes enviados por Planeación, se evidencia gestión, pero no está el producto  entregable "Procedimiento  Formulación  y  seguimiento  del Plan de Acción" Ajustado/ Modificado y </t>
    </r>
    <r>
      <rPr>
        <b/>
        <sz val="9"/>
        <color indexed="30"/>
        <rFont val="Arial"/>
        <family val="2"/>
      </rPr>
      <t>publicado</t>
    </r>
    <r>
      <rPr>
        <sz val="9"/>
        <color indexed="30"/>
        <rFont val="Arial"/>
        <family val="2"/>
      </rPr>
      <t xml:space="preserve"> en la web.  </t>
    </r>
    <r>
      <rPr>
        <b/>
        <sz val="9"/>
        <color indexed="30"/>
        <rFont val="Arial"/>
        <family val="2"/>
      </rPr>
      <t xml:space="preserve">Avance 0% corte 30 de septiembre 2013.                                                                                                               </t>
    </r>
    <r>
      <rPr>
        <b/>
        <sz val="9"/>
        <color indexed="36"/>
        <rFont val="Arial"/>
        <family val="2"/>
      </rPr>
      <t>ACTIALIZACION del 19 diciembre2013</t>
    </r>
    <r>
      <rPr>
        <sz val="9"/>
        <color indexed="36"/>
        <rFont val="Arial"/>
        <family val="2"/>
      </rPr>
      <t xml:space="preserve">, Con MEM13-0010111-SGF-4004 del 13dic2013, Sec Gral, Asesor Prada, solcitó a los responsables revisar y enviar avance sobre los hallazgos vencidos; </t>
    </r>
    <r>
      <rPr>
        <sz val="9"/>
        <rFont val="Arial"/>
        <family val="2"/>
      </rPr>
      <t xml:space="preserve">con MEM13-0010217-OAP-1300 del 17/12/2013  Planeación  envió  los soportes -archivo magnetico (pag 35y36) del procedimiento "Formulación y seguimiento Plan de Acción" Ver, 02 del 26nov2013 el cual </t>
    </r>
    <r>
      <rPr>
        <b/>
        <sz val="9"/>
        <rFont val="Arial"/>
        <family val="2"/>
      </rPr>
      <t>está en la pagina web</t>
    </r>
    <r>
      <rPr>
        <sz val="9"/>
        <rFont val="Arial"/>
        <family val="2"/>
      </rPr>
      <t xml:space="preserve"> y correo electrónic de divulgación del 29nov2013. Para dar cumplimiento a las observaciones CGR ,  El procedimiento incluyó, entre otros, la Inclusión de actividades de envío de la información presupuestal con fuente única el Sistema Integrado de Información Financiera y la normatividad vigente respecto a asignaciones presupuestales, lo anterior con el objeto de fortalecer el control para la inclusión de la información presupuestal.</t>
    </r>
    <r>
      <rPr>
        <b/>
        <sz val="9"/>
        <rFont val="Arial"/>
        <family val="2"/>
      </rPr>
      <t xml:space="preserve"> </t>
    </r>
    <r>
      <rPr>
        <b/>
        <sz val="9"/>
        <color indexed="36"/>
        <rFont val="Arial"/>
        <family val="2"/>
      </rPr>
      <t>Cumplido 100% Actualización del 19dici2013</t>
    </r>
    <r>
      <rPr>
        <b/>
        <sz val="9"/>
        <color indexed="30"/>
        <rFont val="Arial"/>
        <family val="2"/>
      </rPr>
      <t xml:space="preserve">
</t>
    </r>
  </si>
  <si>
    <r>
      <rPr>
        <sz val="9"/>
        <rFont val="Arial"/>
        <family val="2"/>
      </rPr>
      <t xml:space="preserve">15 </t>
    </r>
    <r>
      <rPr>
        <sz val="9"/>
        <color indexed="30"/>
        <rFont val="Arial"/>
        <family val="2"/>
      </rPr>
      <t>Con MEM13-0008202-OAP-1300 del 11 octu2013 Oficina Planeación informó:</t>
    </r>
    <r>
      <rPr>
        <sz val="9"/>
        <rFont val="Arial"/>
        <family val="2"/>
      </rPr>
      <t xml:space="preserve">  La Oficina Asesora de Planeación realizó una revisión de la versión vigente y</t>
    </r>
    <r>
      <rPr>
        <u val="single"/>
        <sz val="9"/>
        <rFont val="Arial"/>
        <family val="2"/>
      </rPr>
      <t xml:space="preserve"> comenzó a  las modificaciones al procedimiento del Plan de Acción para incorporar mecanismos que permitan fortalecer el control al registro de la información.</t>
    </r>
    <r>
      <rPr>
        <sz val="9"/>
        <rFont val="Arial"/>
        <family val="2"/>
      </rPr>
      <t xml:space="preserve"> Para el seguimiento del Plan de Acción con corte al segundo trimestre se aplicó el criterio de tomar la información presupuestal con fuente SIIF remitida por el Grupo de Gestión financiera y Contable. Se está estudiando el mecanismo de  oficialización de la información presupuestal para incorporarlo al procedimiento.
Está pendiente la publicación en la página web, ya que esta actividad está en ruta crítica dependiendo del cumplimiento de la acción de mejora relacionada con el ajuste del procedimiento del plan de acción respecto a la información presupuestal. Es importante destacar que en virtud de que la acción de mejora referente al hallazgo 31 registra como fecha límite el 31 de Diciembre de 2013, se considera pertinente realizar una sola modificación al procedimiento del plan de acción (reunión de la Oficina Asesora de Planeación del 20 de agosto de 2013). </t>
    </r>
    <r>
      <rPr>
        <sz val="9"/>
        <color indexed="30"/>
        <rFont val="Arial"/>
        <family val="2"/>
      </rPr>
      <t>De acuerdo con los soportes enviados por Planeación, se evidencia gestión, pero no está el producto  entregable "Procedimiento  Formulación  y  seguimiento  del Plan de Acción" Ajustado/ Modificado</t>
    </r>
    <r>
      <rPr>
        <sz val="9"/>
        <rFont val="Arial"/>
        <family val="2"/>
      </rPr>
      <t xml:space="preserve">. </t>
    </r>
    <r>
      <rPr>
        <sz val="9"/>
        <color indexed="30"/>
        <rFont val="Arial"/>
        <family val="2"/>
      </rPr>
      <t xml:space="preserve"> </t>
    </r>
    <r>
      <rPr>
        <b/>
        <sz val="9"/>
        <color indexed="30"/>
        <rFont val="Arial"/>
        <family val="2"/>
      </rPr>
      <t xml:space="preserve">Avance 0% corte 30 de septiembre 2013                                                                                     </t>
    </r>
    <r>
      <rPr>
        <b/>
        <sz val="9"/>
        <color indexed="36"/>
        <rFont val="Arial"/>
        <family val="2"/>
      </rPr>
      <t xml:space="preserve"> ACTIALIZACION del 19 diciembre2013,</t>
    </r>
    <r>
      <rPr>
        <sz val="9"/>
        <color indexed="36"/>
        <rFont val="Arial"/>
        <family val="2"/>
      </rPr>
      <t xml:space="preserve"> Con MEM13-0010111-SGF-4004 del 13dic2013, Sec Gral, Asesor Prada, solcitó a los responsables revisar y enviar avance sobre los hallazgos vencidos; </t>
    </r>
    <r>
      <rPr>
        <sz val="9"/>
        <rFont val="Arial"/>
        <family val="2"/>
      </rPr>
      <t xml:space="preserve">con MEM13-0010217-OAP-1300 del 17/12/2013 Planeacion envió  los soportes -archivo magnetico (pag 35y36) del procedimiento "Formulación y seguimiento Plan de Acción" Ver, 02 del 26nov2013 el cual </t>
    </r>
    <r>
      <rPr>
        <b/>
        <sz val="9"/>
        <rFont val="Arial"/>
        <family val="2"/>
      </rPr>
      <t>está en la pagina web</t>
    </r>
    <r>
      <rPr>
        <sz val="9"/>
        <rFont val="Arial"/>
        <family val="2"/>
      </rPr>
      <t xml:space="preserve"> y correo electrónic de divulgación del 29nov2013. Para dar cumplimiento a las observaciones CGR ,  El procedimiento incluyó, entre otros, la Inclusión de actividades de envío de la información presupuestal con fuente única el Sistema Integrado de Información Financiera y la normatividad vigente respecto a asignaciones presupuestales, lo anterior con el objeto de fortalecer el control para la inclusión de la información presupuestal.</t>
    </r>
    <r>
      <rPr>
        <sz val="9"/>
        <color indexed="36"/>
        <rFont val="Arial"/>
        <family val="2"/>
      </rPr>
      <t xml:space="preserve"> </t>
    </r>
    <r>
      <rPr>
        <b/>
        <sz val="9"/>
        <color indexed="36"/>
        <rFont val="Arial"/>
        <family val="2"/>
      </rPr>
      <t>Cumplido 100% Actualización del 19dici2013</t>
    </r>
    <r>
      <rPr>
        <sz val="9"/>
        <color indexed="36"/>
        <rFont val="Arial"/>
        <family val="2"/>
      </rPr>
      <t xml:space="preserve">
</t>
    </r>
  </si>
  <si>
    <r>
      <rPr>
        <sz val="8"/>
        <rFont val="Arial"/>
        <family val="2"/>
      </rPr>
      <t>17</t>
    </r>
    <r>
      <rPr>
        <sz val="8"/>
        <color indexed="30"/>
        <rFont val="Arial"/>
        <family val="2"/>
      </rPr>
      <t xml:space="preserve">  Con MEM13-0008207-SEG-4000  recibido el 16 octub/2013  </t>
    </r>
    <r>
      <rPr>
        <b/>
        <sz val="8"/>
        <color indexed="30"/>
        <rFont val="Arial"/>
        <family val="2"/>
      </rPr>
      <t xml:space="preserve">Secretaria General  </t>
    </r>
    <r>
      <rPr>
        <sz val="8"/>
        <color indexed="30"/>
        <rFont val="Arial"/>
        <family val="2"/>
      </rPr>
      <t>informó:</t>
    </r>
    <r>
      <rPr>
        <sz val="8"/>
        <rFont val="Arial"/>
        <family val="2"/>
      </rPr>
      <t xml:space="preserve"> La OAP elabora el Boletín Presupuestal el cual se emite Mensualmente, validado con el Sistema Financiero de la Nación SIIF donde se registran los movimientos presupuestales en cuanto a Compromisos, Obligaciones y Pagos realizados por el Ministerio de Justicia y del Derecho. Mencionado Boletín clasifica la información por Funcionamiento, Inversión y Total. Así mismo se encuentra desagregada la información por dependencia y proyecto - Soporte Planeación.</t>
    </r>
    <r>
      <rPr>
        <sz val="8"/>
        <color indexed="30"/>
        <rFont val="Arial"/>
        <family val="2"/>
      </rPr>
      <t>Con MEM13-0008023-SGF-4004 del 04 octub2013, G. Financiera remite a Secret GRal el informe trimestral  de ejcución pptal, corte 30sept2013.                                                                                             -Con MEM13-0008202-OAP-1300 del 11 octu2013 Oficina</t>
    </r>
    <r>
      <rPr>
        <b/>
        <sz val="8"/>
        <color indexed="30"/>
        <rFont val="Arial"/>
        <family val="2"/>
      </rPr>
      <t xml:space="preserve"> Planeación </t>
    </r>
    <r>
      <rPr>
        <sz val="8"/>
        <color indexed="30"/>
        <rFont val="Arial"/>
        <family val="2"/>
      </rPr>
      <t>informó:</t>
    </r>
    <r>
      <rPr>
        <sz val="8"/>
        <rFont val="Arial"/>
        <family val="2"/>
      </rPr>
      <t>Esta oficina elabora el Boletín Presupuestal el cual se emite Mensualmente, validado con el Sistema Financiero de la Nación SIIF donde se registran los movimientos presupuestales en cuanto a Compromisos, Obligaciones y Pagos realizados por el Ministerio de Justicia y del Derecho. Mencionado Boletín clasifica la información por Funcionamiento, Inversión y Total. Así mismo se encuentra desagregada la información por dependencia y proyecto, con porcentajes, gráficas y un análisis que permite entender la variación mes a mes de los recursos asignados al Ministerio de Justicia, logrando ser una herramienta para la detección de alertas tempranas y toma de decisiones que mejoren la ejecución de los montos apropiados en el Ministerio de Justicia y del Derecho. Adicional a esta información, el boletín muestra un formato que muestra mediante semáforos, el cumplimiento por parte de cada una de las entidades adscritas al sector Justicia, de las metas establecidas en el Acuerdo de Desempeño que se encuentra en presidencia. Adicionalmente se elabora el informe del Análisis de Ejecución Presupuestal, el ranking de las oficinas y dependencias del Ministerio de Justicia y del Derecho.
En el centro Dinámico de la Oficina asesora de Planeación del Ministerio de Justicia y del derecho se puede observar los documentos de la programación y los informes establecidos como medio de control para el seguimiento a la ejecución presupuestal del Sector Justicia y del Derecho.</t>
    </r>
    <r>
      <rPr>
        <b/>
        <sz val="8"/>
        <rFont val="Arial"/>
        <family val="2"/>
      </rPr>
      <t xml:space="preserve">  </t>
    </r>
    <r>
      <rPr>
        <b/>
        <sz val="8"/>
        <color indexed="30"/>
        <rFont val="Arial"/>
        <family val="2"/>
      </rPr>
      <t xml:space="preserve">Avance 50%  corte 30 de septiembre 2013.                                                      </t>
    </r>
    <r>
      <rPr>
        <b/>
        <u val="single"/>
        <sz val="8"/>
        <color indexed="36"/>
        <rFont val="Arial"/>
        <family val="2"/>
      </rPr>
      <t>ACTIALIZACION del 19 diciembre2013</t>
    </r>
    <r>
      <rPr>
        <sz val="8"/>
        <color indexed="36"/>
        <rFont val="Arial"/>
        <family val="2"/>
      </rPr>
      <t>, Con MEM13-0010111-SGF-4004 del 13dic2013, Sec Gral, Asesor Prada, solcitó a los responsables revisar y enviar avance sobre los hallazgos vencidos;</t>
    </r>
    <r>
      <rPr>
        <sz val="8"/>
        <rFont val="Arial"/>
        <family val="2"/>
      </rPr>
      <t xml:space="preserve"> con MEM13-0010217-OAP-1300 del 17/12/2013  Planeación  envió  los soportes -archivo magnetico (pag 49 a 54)  con soportes de: En el centro Dinámico de la Oficina asesora de Planeación del Ministerio de Justicia y del derecho se puede observar los documentos de la programación y los informes establecidos como medio de control para el seguimiento a la ejecución presupuestal del Sector Justicia y del Derecho</t>
    </r>
    <r>
      <rPr>
        <sz val="8"/>
        <color indexed="36"/>
        <rFont val="Arial"/>
        <family val="2"/>
      </rPr>
      <t xml:space="preserve">. No obstante lo anterior, y teniendo en cuenta que el  G. </t>
    </r>
    <r>
      <rPr>
        <b/>
        <sz val="8"/>
        <color indexed="36"/>
        <rFont val="Arial"/>
        <family val="2"/>
      </rPr>
      <t>Financiera presento el primer informe trimestral,</t>
    </r>
    <r>
      <rPr>
        <sz val="8"/>
        <color indexed="36"/>
        <rFont val="Arial"/>
        <family val="2"/>
      </rPr>
      <t xml:space="preserve"> con corte 30 de sep2013,</t>
    </r>
    <r>
      <rPr>
        <b/>
        <sz val="8"/>
        <color indexed="36"/>
        <rFont val="Arial"/>
        <family val="2"/>
      </rPr>
      <t xml:space="preserve"> se espera que presente el segundo informe con corte 31 dici 2013</t>
    </r>
    <r>
      <rPr>
        <sz val="8"/>
        <color indexed="36"/>
        <rFont val="Arial"/>
        <family val="2"/>
      </rPr>
      <t xml:space="preserve">.   </t>
    </r>
    <r>
      <rPr>
        <b/>
        <sz val="8"/>
        <color indexed="36"/>
        <rFont val="Arial"/>
        <family val="2"/>
      </rPr>
      <t>Continúa Avance del 50%  en Actualización del 19dici2013</t>
    </r>
    <r>
      <rPr>
        <sz val="8"/>
        <color indexed="36"/>
        <rFont val="Arial"/>
        <family val="2"/>
      </rPr>
      <t xml:space="preserve">
</t>
    </r>
  </si>
  <si>
    <r>
      <rPr>
        <sz val="8"/>
        <rFont val="Arial"/>
        <family val="2"/>
      </rPr>
      <t>18</t>
    </r>
    <r>
      <rPr>
        <sz val="8"/>
        <color indexed="30"/>
        <rFont val="Arial"/>
        <family val="2"/>
      </rPr>
      <t xml:space="preserve">  </t>
    </r>
    <r>
      <rPr>
        <sz val="8"/>
        <color indexed="30"/>
        <rFont val="Arial"/>
        <family val="2"/>
      </rPr>
      <t>-Con MEM13-0008202-OAP-1300 del 11 octu2013 Oficina Planeación informó:</t>
    </r>
    <r>
      <rPr>
        <sz val="8"/>
        <rFont val="Arial"/>
        <family val="2"/>
      </rPr>
      <t xml:space="preserve"> Para el seguimiento del Plan de Acción 2013 con corte a junio, realizado en el mes de julio de 2013, se incorporó la información presupuestal con base en el reporte SIIF enviado por el Grupo de Gestión Financiera y Contable.  Además, la Oficina Asesora de Planeación elabora el Boletín Presupuestal el cual se emite mensualmente, validado con el Sistema Integrado de Información Financiera - SIIF que registra los movimientos presupuestales de compromisos, obligaciones y pagos realizados por el Ministerio de Justicia y del Derecho. El boletín clasifica la información del presupuesto de funcionamiento, inversión y total. Así mismo se encuentra desagregada la información por dependencia y proyecto, con porcentajes, gráficas y un análisis que permite entender la variación mes a mes de los recursos asignados al Ministerio de Justicia, logrando ser una herramienta para la detección de alertas tempranas y toma de decisiones que mejoren la ejecución de los montos apropiados en el Ministerio de Justicia y del Derecho. Adicional a esta información, el boletín incluye un formato que muestra mediante semáforos, el cumplimiento por parte de cada una de las entidades adscritas al sector Justicia, de las metas establecidas en el Acuerdo de Desempeño que se encuentra en la Presidencia de la República. Adicionalmente se elabora el informe del Análisis de Ejecución Presupuestal, el ranking de las oficinas y dependencias del Ministerio de Justicia y del Derecho.
En el Centro Dinámico de Información se puede observar los documentos de la programación y los informes establecidos como medio de control para el seguimiento a la ejecución presupuestal del Sector Justicia y del Derecho.
Se puede observar en la pagina web del MJD 18 archivos de seguimiento al Plan de Acción con corte a junio de 2013 - Fuente: página web MJD.</t>
    </r>
    <r>
      <rPr>
        <b/>
        <sz val="8"/>
        <color indexed="30"/>
        <rFont val="Arial"/>
        <family val="2"/>
      </rPr>
      <t xml:space="preserve"> Avance 33% corte 30 septiembre 2013</t>
    </r>
    <r>
      <rPr>
        <sz val="8"/>
        <rFont val="Arial"/>
        <family val="2"/>
      </rPr>
      <t xml:space="preserve">
</t>
    </r>
    <r>
      <rPr>
        <b/>
        <sz val="8"/>
        <color indexed="36"/>
        <rFont val="Arial"/>
        <family val="2"/>
      </rPr>
      <t xml:space="preserve">ACTIALIZACION del 19 diciembre2013, </t>
    </r>
    <r>
      <rPr>
        <sz val="8"/>
        <color indexed="36"/>
        <rFont val="Arial"/>
        <family val="2"/>
      </rPr>
      <t xml:space="preserve">Con MEM13-0010111-SGF-4004 del 13dic2013, Sec Gral, Asesor Prada, solcitó a los responsables revisar y enviar avance sobre los hallazgos vencidos; </t>
    </r>
    <r>
      <rPr>
        <sz val="8"/>
        <rFont val="Arial"/>
        <family val="2"/>
      </rPr>
      <t>con MEM13-0010217-OAP-1300 del 17/12/2013  Planeación  envió Rta: sepuede observan en la web del MJD los archivos seguimiento plan de acción</t>
    </r>
    <r>
      <rPr>
        <sz val="8"/>
        <color indexed="36"/>
        <rFont val="Arial"/>
        <family val="2"/>
      </rPr>
      <t xml:space="preserve"> (ver archivo magnetico  inf avance Plan Accion corte 30 sept 2013 en computador</t>
    </r>
    <r>
      <rPr>
        <sz val="8"/>
        <rFont val="Arial"/>
        <family val="2"/>
      </rPr>
      <t xml:space="preserve">. </t>
    </r>
    <r>
      <rPr>
        <b/>
        <sz val="8"/>
        <color indexed="36"/>
        <rFont val="Arial"/>
        <family val="2"/>
      </rPr>
      <t>Avance del 67%  en Actualización del 19dici2013</t>
    </r>
  </si>
  <si>
    <r>
      <t xml:space="preserve">69  </t>
    </r>
    <r>
      <rPr>
        <sz val="9"/>
        <color indexed="17"/>
        <rFont val="Arial"/>
        <family val="2"/>
      </rPr>
      <t xml:space="preserve"> Planeación  </t>
    </r>
    <r>
      <rPr>
        <sz val="9"/>
        <color indexed="30"/>
        <rFont val="Arial"/>
        <family val="2"/>
      </rPr>
      <t>Con MEM13-0008202-OAP-1300 del 11 octu2013 Oficina Planeación informó</t>
    </r>
    <r>
      <rPr>
        <sz val="9"/>
        <color indexed="17"/>
        <rFont val="Arial"/>
        <family val="2"/>
      </rPr>
      <t xml:space="preserve">: </t>
    </r>
    <r>
      <rPr>
        <sz val="9"/>
        <rFont val="Arial"/>
        <family val="2"/>
      </rPr>
      <t>Esta oficina elaboró el procedimiento  "Plan Anual de adquisiciones",</t>
    </r>
    <r>
      <rPr>
        <sz val="9"/>
        <color indexed="30"/>
        <rFont val="Arial"/>
        <family val="2"/>
      </rPr>
      <t xml:space="preserve"> Codigo P-DP-09, Versión 01, vigencia (no tiene), incluye 2 formatos: Formato Plan anual de bienes y servicios F-DP-09-01 y Formato Hoja de Ruta F-DP-09-02. el procedimiento </t>
    </r>
    <r>
      <rPr>
        <b/>
        <sz val="9"/>
        <color indexed="30"/>
        <rFont val="Arial"/>
        <family val="2"/>
      </rPr>
      <t>No está en la web</t>
    </r>
    <r>
      <rPr>
        <sz val="9"/>
        <color indexed="30"/>
        <rFont val="Arial"/>
        <family val="2"/>
      </rPr>
      <t xml:space="preserve"> , </t>
    </r>
    <r>
      <rPr>
        <sz val="9"/>
        <rFont val="Arial"/>
        <family val="2"/>
      </rPr>
      <t>cuyo objetivo es fortalecer la ejecución presupuestal en el Ministerio de Justicia y del Derecho, mediante una programación detallada de los contratos requeridos en las dependencias para suplir sus necesidades, desarrollar los proyectos y actividades asignadas dentro de la presente vigencia, y el  cual está en revisión y ajustes.
Una vez se apruebe el procedimiento se realizara su correspondiente divulgación y publicación en la página web del Ministerio.</t>
    </r>
    <r>
      <rPr>
        <sz val="9"/>
        <color indexed="17"/>
        <rFont val="Arial"/>
        <family val="2"/>
      </rPr>
      <t xml:space="preserve">                  </t>
    </r>
    <r>
      <rPr>
        <sz val="9"/>
        <color indexed="60"/>
        <rFont val="Arial"/>
        <family val="2"/>
      </rPr>
      <t xml:space="preserve">Con MEM13-0008207-SEG-4000  recibido el 16 octub/2013  Secretaria General  informó:  </t>
    </r>
    <r>
      <rPr>
        <sz val="9"/>
        <rFont val="Arial"/>
        <family val="2"/>
      </rPr>
      <t xml:space="preserve"> A partir de enero de 2013, se estableció e implementó el Plan de Contratación como mecanismo de planeación y control de actividad contractual del Ministerio, en el cual se incluyeron la totalidad de los requerimientos en materia contractual de cada una de las dependencias de la entidad. igualmente se implementó el procedimiento de Plan de Contratación, y mediante Resolución No. 106 de 2013, se creó el comité de Contratación como mecanismo adicional de control a las solicitudes de contratación y seguimiento al cumplimiento del Plan.  </t>
    </r>
    <r>
      <rPr>
        <sz val="9"/>
        <color indexed="60"/>
        <rFont val="Arial"/>
        <family val="2"/>
      </rPr>
      <t xml:space="preserve">.  </t>
    </r>
    <r>
      <rPr>
        <b/>
        <sz val="9"/>
        <color indexed="30"/>
        <rFont val="Arial"/>
        <family val="2"/>
      </rPr>
      <t xml:space="preserve">De acuerdo con información y evidencia de O. Planeación Cumplido 60% corte 30 de septiembre de 2013.   </t>
    </r>
    <r>
      <rPr>
        <b/>
        <sz val="9"/>
        <color indexed="17"/>
        <rFont val="Arial"/>
        <family val="2"/>
      </rPr>
      <t>ACTIALIZACION del 19 diciembre2013,</t>
    </r>
    <r>
      <rPr>
        <sz val="9"/>
        <color indexed="17"/>
        <rFont val="Arial"/>
        <family val="2"/>
      </rPr>
      <t xml:space="preserve"> Con MEM13-0010111-SGF-4004 del 13dic2013, Sec Gral, Asesor Prada, solcitó a los responsables revisar y enviar avance sobre los hallazgos vencidos; con MEM13-0010217-OAP-1300 del 17/12/2013 Planeacion  informo y envio soporte del procedmiento "Plan Anual de adquisiciones", Codigo P-DP-09, Versión 01, del 16 dic2013, el cual </t>
    </r>
    <r>
      <rPr>
        <b/>
        <sz val="9"/>
        <color indexed="17"/>
        <rFont val="Arial"/>
        <family val="2"/>
      </rPr>
      <t>esta publicado en web</t>
    </r>
    <r>
      <rPr>
        <sz val="9"/>
        <color indexed="17"/>
        <rFont val="Arial"/>
        <family val="2"/>
      </rPr>
      <t xml:space="preserve">. </t>
    </r>
    <r>
      <rPr>
        <b/>
        <sz val="9"/>
        <color indexed="17"/>
        <rFont val="Arial"/>
        <family val="2"/>
      </rPr>
      <t>Cumplido 100% en actualización del 19dici2013.</t>
    </r>
    <r>
      <rPr>
        <b/>
        <sz val="9"/>
        <color indexed="30"/>
        <rFont val="Arial"/>
        <family val="2"/>
      </rPr>
      <t xml:space="preserve">  </t>
    </r>
  </si>
  <si>
    <r>
      <t xml:space="preserve">71  </t>
    </r>
    <r>
      <rPr>
        <b/>
        <sz val="9"/>
        <color indexed="17"/>
        <rFont val="Arial"/>
        <family val="2"/>
      </rPr>
      <t xml:space="preserve"> Planeación</t>
    </r>
    <r>
      <rPr>
        <sz val="9"/>
        <rFont val="Arial"/>
        <family val="2"/>
      </rPr>
      <t xml:space="preserve">  </t>
    </r>
    <r>
      <rPr>
        <sz val="9"/>
        <color indexed="30"/>
        <rFont val="Arial"/>
        <family val="2"/>
      </rPr>
      <t>Con MEM13-0008202-OAP-1300 del 11 octu2013 Oficina Planeación informó:</t>
    </r>
    <r>
      <rPr>
        <sz val="9"/>
        <rFont val="Arial"/>
        <family val="2"/>
      </rPr>
      <t xml:space="preserve"> Esta oficina elaboró el procedimiento  "Plan Anual de adquisiciones",</t>
    </r>
    <r>
      <rPr>
        <sz val="9"/>
        <color indexed="30"/>
        <rFont val="Arial"/>
        <family val="2"/>
      </rPr>
      <t xml:space="preserve"> Codigo P-DP-09, Versión 01, vigencia (no tiene), incluye 2 formatos: Formato Plan anual de bienes y servicios </t>
    </r>
    <r>
      <rPr>
        <sz val="9"/>
        <color indexed="30"/>
        <rFont val="Arial"/>
        <family val="2"/>
      </rPr>
      <t xml:space="preserve">F-DP-09-01 y Formato Hoja de Ruta F-DP-09-02 ,  el procedmiento </t>
    </r>
    <r>
      <rPr>
        <b/>
        <sz val="9"/>
        <color indexed="30"/>
        <rFont val="Arial"/>
        <family val="2"/>
      </rPr>
      <t>no esta en la web</t>
    </r>
    <r>
      <rPr>
        <sz val="9"/>
        <color indexed="30"/>
        <rFont val="Arial"/>
        <family val="2"/>
      </rPr>
      <t xml:space="preserve">, </t>
    </r>
    <r>
      <rPr>
        <sz val="9"/>
        <rFont val="Arial"/>
        <family val="2"/>
      </rPr>
      <t xml:space="preserve">cuyo objetivo es fortalecer la ejecución presupuestal en el Ministerio de Justicia y del Derecho, mediante una programación detallada de los contratos requeridos en las dependencias para suplir sus necesidades, desarrollar los proyectos y actividades asignadas dentro de la presente vigencia, y el  cual está en revisión y ajustes.
Una vez se apruebe el procedimiento se realizara su correspondiente divulgación y publicación en la página web del Ministerio.    </t>
    </r>
    <r>
      <rPr>
        <sz val="9"/>
        <color indexed="60"/>
        <rFont val="Arial"/>
        <family val="2"/>
      </rPr>
      <t xml:space="preserve">Con MEM13-0008207-SEG-4000  recibido el 16 octub/2013  Secretaria General  informó: </t>
    </r>
    <r>
      <rPr>
        <sz val="9"/>
        <rFont val="Arial"/>
        <family val="2"/>
      </rPr>
      <t xml:space="preserve">Se elaboró el procedimiento  "Plan Anual de adquisiciones", cuyo objetivo es fortalecer la ejecución presupuestal en el Ministerio de Justicia y del Derecho, mediante una programación detallada de los contratos requeridos en las dependencias para suplir sus necesidades, desarrollar los proyectos y actividades asignadas dentro de la presente vigencia, y el  cual está en revisión y ajustes.  </t>
    </r>
    <r>
      <rPr>
        <b/>
        <sz val="9"/>
        <rFont val="Arial"/>
        <family val="2"/>
      </rPr>
      <t xml:space="preserve"> </t>
    </r>
    <r>
      <rPr>
        <b/>
        <sz val="9"/>
        <color indexed="30"/>
        <rFont val="Arial"/>
        <family val="2"/>
      </rPr>
      <t xml:space="preserve">De acuerdo con información y evidencia de O. Planeación Cumplido 60% corte 30 de septiembre de 2013.  </t>
    </r>
    <r>
      <rPr>
        <b/>
        <sz val="9"/>
        <color indexed="17"/>
        <rFont val="Arial"/>
        <family val="2"/>
      </rPr>
      <t xml:space="preserve">ACTIALIZACION del 19 diciembre2013, </t>
    </r>
    <r>
      <rPr>
        <sz val="9"/>
        <color indexed="17"/>
        <rFont val="Arial"/>
        <family val="2"/>
      </rPr>
      <t>Con MEM13-0010111-SGF-4004 del 13dic2013, Sec Gral, Asesor Prada, solcitó a los responsables revisar y enviar avance sobre los hallazgos vencidos; con MEM13-0010217-OAP-1300 del 17/12/2013 Planeacion  informo y envio soporte del procedmiento "Plan Anual de adquisiciones", Codigo P-DP-09, Versión 01, del 16 dic2013, el cual e</t>
    </r>
    <r>
      <rPr>
        <b/>
        <sz val="9"/>
        <color indexed="17"/>
        <rFont val="Arial"/>
        <family val="2"/>
      </rPr>
      <t xml:space="preserve">sta publicado en web. Cumplido 100% en actualización del 19dici2013.  </t>
    </r>
  </si>
  <si>
    <r>
      <t xml:space="preserve">72 </t>
    </r>
    <r>
      <rPr>
        <b/>
        <sz val="9"/>
        <color indexed="50"/>
        <rFont val="Arial"/>
        <family val="2"/>
      </rPr>
      <t xml:space="preserve">     Planeación  </t>
    </r>
    <r>
      <rPr>
        <sz val="9"/>
        <color indexed="30"/>
        <rFont val="Arial"/>
        <family val="2"/>
      </rPr>
      <t>Con MEM13-0008202-OAP-1300 del 11 octu2013 Oficina Planeación informó</t>
    </r>
    <r>
      <rPr>
        <sz val="9"/>
        <rFont val="Arial"/>
        <family val="2"/>
      </rPr>
      <t>: Esta oficina elaboró el procedimiento  "Plan Anual de adquisiciones", C</t>
    </r>
    <r>
      <rPr>
        <sz val="9"/>
        <color indexed="30"/>
        <rFont val="Arial"/>
        <family val="2"/>
      </rPr>
      <t>odigo P-DP-09, Versión 01, vigencia (no tiene), incluye 2 formatos: Formato Plan anual de bienes y servici</t>
    </r>
    <r>
      <rPr>
        <sz val="9"/>
        <color indexed="30"/>
        <rFont val="Arial"/>
        <family val="2"/>
      </rPr>
      <t xml:space="preserve">os F-DP-09-01 y Formato Hoja de Ruta F-DP-09-02 , </t>
    </r>
    <r>
      <rPr>
        <b/>
        <sz val="9"/>
        <color indexed="30"/>
        <rFont val="Arial"/>
        <family val="2"/>
      </rPr>
      <t>el procedimiento no está en la web,</t>
    </r>
    <r>
      <rPr>
        <sz val="9"/>
        <rFont val="Arial"/>
        <family val="2"/>
      </rPr>
      <t xml:space="preserve"> cuyo objetivo es fortalecer la ejecución presupuestal en el Ministerio de Justicia y del Derecho, mediante una programación detallada de los contratos requeridos en las dependencias para suplir sus necesidades, desarrollar los proyectos y actividades asignadas dentro de la presente vigencia, y el  cual está en revisión y ajustes.
Una vez se apruebe el procedimiento se realizara su correspondiente divulgación y publicación en la página web del Ministerio.         </t>
    </r>
    <r>
      <rPr>
        <sz val="9"/>
        <color indexed="60"/>
        <rFont val="Arial"/>
        <family val="2"/>
      </rPr>
      <t xml:space="preserve">Con MEM13-0008207-SEG-4000  recibido el 16 octub/2013  Secretaria General  informó: </t>
    </r>
    <r>
      <rPr>
        <sz val="9"/>
        <rFont val="Arial"/>
        <family val="2"/>
      </rPr>
      <t xml:space="preserve"> pendiente aprobación del procedimiento para su respectiva implementación.     </t>
    </r>
    <r>
      <rPr>
        <b/>
        <sz val="9"/>
        <color indexed="30"/>
        <rFont val="Arial"/>
        <family val="2"/>
      </rPr>
      <t xml:space="preserve">De acuerdo con informacion de Secreta Gral  y la información y evidencia de O. Planeación Cumplido 0% corte 30 de septiembre de 2013. </t>
    </r>
    <r>
      <rPr>
        <b/>
        <sz val="9"/>
        <color indexed="17"/>
        <rFont val="Arial"/>
        <family val="2"/>
      </rPr>
      <t>ACTIALIZACION del 19 diciembre2013,</t>
    </r>
    <r>
      <rPr>
        <sz val="9"/>
        <color indexed="17"/>
        <rFont val="Arial"/>
        <family val="2"/>
      </rPr>
      <t xml:space="preserve"> Con MEM13-0010111-SGF-4004 del 13dic2013, Sec Gral, Asesor Prada, solcitó a los responsables revisar y enviar avance sobre los hallazgos vencidos; con MEM13-0010217-OAP-1300 del 17/12/2013 Planeacion  informo y envio soporte del procedmiento "Plan Anual de adquisiciones", Codigo P-DP-09, Versión 01, del 16 dic2013, el cual esta publicado en web; teniendo en cuenta laq fecha de aprobacion del procedmiento, se espera su implementacion proximamente. </t>
    </r>
    <r>
      <rPr>
        <b/>
        <sz val="9"/>
        <color indexed="17"/>
        <rFont val="Arial"/>
        <family val="2"/>
      </rPr>
      <t xml:space="preserve">Avance 0% en actualización del 19dici2013. </t>
    </r>
    <r>
      <rPr>
        <b/>
        <sz val="9"/>
        <color indexed="30"/>
        <rFont val="Arial"/>
        <family val="2"/>
      </rPr>
      <t xml:space="preserve">   </t>
    </r>
    <r>
      <rPr>
        <b/>
        <sz val="9"/>
        <color indexed="60"/>
        <rFont val="Arial"/>
        <family val="2"/>
      </rPr>
      <t xml:space="preserve"> </t>
    </r>
  </si>
  <si>
    <r>
      <t xml:space="preserve">44  </t>
    </r>
    <r>
      <rPr>
        <sz val="9"/>
        <color indexed="30"/>
        <rFont val="Arial"/>
        <family val="2"/>
      </rPr>
      <t xml:space="preserve"> Con MEM13-0008207-SEG-4000  recibido el 16 octub/2013,  Secretaría General informó:  </t>
    </r>
    <r>
      <rPr>
        <u val="single"/>
        <sz val="9"/>
        <rFont val="Arial"/>
        <family val="2"/>
      </rPr>
      <t xml:space="preserve">Se esta trabajando en el respectivo informe para reportar al GGF    </t>
    </r>
    <r>
      <rPr>
        <sz val="9"/>
        <rFont val="Arial"/>
        <family val="2"/>
      </rPr>
      <t xml:space="preserve">                                                                                                             </t>
    </r>
    <r>
      <rPr>
        <sz val="9"/>
        <color indexed="30"/>
        <rFont val="Arial"/>
        <family val="2"/>
      </rPr>
      <t>Con MEM13-0008252-OAJ-1500 del 15 octu2013 Jurídica informó:</t>
    </r>
    <r>
      <rPr>
        <sz val="9"/>
        <rFont val="Arial"/>
        <family val="2"/>
      </rPr>
      <t xml:space="preserve"> con MEM13-0002474-OAJ-1500de fecha 22 de marzo de 2013  remitido al Grupo de Gestión Financiera y Contable  se reporto la información relacionada con los pagos realizados en la cuenta destinada para tal fin. </t>
    </r>
    <r>
      <rPr>
        <b/>
        <sz val="9"/>
        <color indexed="30"/>
        <rFont val="Arial"/>
        <family val="2"/>
      </rPr>
      <t>Avance 0%  corte 30 de septiembre 2013.</t>
    </r>
    <r>
      <rPr>
        <sz val="9"/>
        <rFont val="Arial"/>
        <family val="2"/>
      </rPr>
      <t xml:space="preserve">                                                                                                                                                        </t>
    </r>
    <r>
      <rPr>
        <b/>
        <sz val="9"/>
        <color indexed="36"/>
        <rFont val="Arial"/>
        <family val="2"/>
      </rPr>
      <t>ACTIALIZACION del 19 diciembre2013,</t>
    </r>
    <r>
      <rPr>
        <sz val="9"/>
        <rFont val="Arial"/>
        <family val="2"/>
      </rPr>
      <t xml:space="preserve"> Con MEM13-0010111-SGF-4004 del 13dic2013, Sec Gral, Asesor Prada, solcitó a los responsables revisar y enviar avance sobre los hallazgos vencidos; El grupo de Gestión Financiera remitió el 19/12/2013 comprobante contable No.1389 de 2013, en el  cual se efectua registro de multas con ocasión de la ley 30/1986 mes de noviembre de 2012, segun relación adjunta MEM13-02474-OAJ-1500 y correo electronico de saldos.</t>
    </r>
    <r>
      <rPr>
        <b/>
        <sz val="9"/>
        <rFont val="Arial"/>
        <family val="2"/>
      </rPr>
      <t xml:space="preserve"> </t>
    </r>
    <r>
      <rPr>
        <b/>
        <sz val="9"/>
        <color indexed="36"/>
        <rFont val="Arial"/>
        <family val="2"/>
      </rPr>
      <t>Cumplido 100% Actualización del 19dici2013.</t>
    </r>
  </si>
  <si>
    <t>Hallazgo</t>
  </si>
  <si>
    <t>Fecha de vencimiento</t>
  </si>
  <si>
    <t>Producto entregable</t>
  </si>
  <si>
    <t>Observación</t>
  </si>
  <si>
    <r>
      <t xml:space="preserve">H-8 Auditoria Proyecto Cárceles a 30 junio2011.                   </t>
    </r>
    <r>
      <rPr>
        <b/>
        <sz val="8"/>
        <rFont val="Arial"/>
        <family val="2"/>
      </rPr>
      <t>Actividad No. 4</t>
    </r>
  </si>
  <si>
    <t>10 registros contables de traslados parciales al iNPEC</t>
  </si>
  <si>
    <t>Cumplida 100%</t>
  </si>
  <si>
    <r>
      <t xml:space="preserve">Hallazgo No.14 Auditoria Admon enajenación transferencia Bienes vig 2012.   </t>
    </r>
    <r>
      <rPr>
        <b/>
        <sz val="8"/>
        <rFont val="Arial"/>
        <family val="2"/>
      </rPr>
      <t>Actividad No. 2</t>
    </r>
  </si>
  <si>
    <t xml:space="preserve">1 informe de identificación y consolidación de saldos para informar a la USPC, sobre los saldos contables no comprometidos, </t>
  </si>
  <si>
    <t>Avance 0%</t>
  </si>
  <si>
    <t xml:space="preserve">Hallazgo No.31 Auditoria Admon enajenación transferencia Bienes vig 2012.   </t>
  </si>
  <si>
    <t>1 registro contable de la identificación y consolidación de las cifras de ejecución del convenio 150/2005.</t>
  </si>
  <si>
    <t xml:space="preserve">Responable </t>
  </si>
  <si>
    <t>Oficina Asesora de Planeación.</t>
  </si>
  <si>
    <t>Grupo Gestion Financiera</t>
  </si>
  <si>
    <r>
      <t xml:space="preserve">Hallazgo No. 1. Auditoría MJD, Vigencia 2012.                 </t>
    </r>
    <r>
      <rPr>
        <b/>
        <sz val="8"/>
        <rFont val="Arial"/>
        <family val="2"/>
      </rPr>
      <t>Actividad No. 2</t>
    </r>
  </si>
  <si>
    <r>
      <t xml:space="preserve">Hallazgo No. 1. Auditoría MJD, Vigencia 2012.                 </t>
    </r>
    <r>
      <rPr>
        <b/>
        <sz val="8"/>
        <rFont val="Arial"/>
        <family val="2"/>
      </rPr>
      <t>Actividad No. 1</t>
    </r>
  </si>
  <si>
    <t>1procedimiento ajustado de "Formulación y seguimiento del Plan de Acción".</t>
  </si>
  <si>
    <t>1procedimiento publicado en la web "Formulación y seguimiento del Plan de Acción".</t>
  </si>
  <si>
    <r>
      <t xml:space="preserve">Hallazgo No. 4. Auditoría MJD, Vigencia 2012.                 </t>
    </r>
    <r>
      <rPr>
        <b/>
        <sz val="8"/>
        <rFont val="Arial"/>
        <family val="2"/>
      </rPr>
      <t>Actividad No. 2</t>
    </r>
  </si>
  <si>
    <t>1 formato divulgado- para registro evidencias  cumplimiento Plan de Acción</t>
  </si>
  <si>
    <r>
      <t xml:space="preserve">Hallazgo No. 7. Auditoría MJD, Vigencia 2012.                 </t>
    </r>
    <r>
      <rPr>
        <b/>
        <sz val="8"/>
        <rFont val="Arial"/>
        <family val="2"/>
      </rPr>
      <t>Actividad No. 6</t>
    </r>
  </si>
  <si>
    <t>realizar el registro de los 4.7M (tema sentencias Ley 30/1986)</t>
  </si>
  <si>
    <t>Avance 88%</t>
  </si>
  <si>
    <t>Continúa vencida</t>
  </si>
  <si>
    <r>
      <t xml:space="preserve">Hallazgo No. 9. Auditoría MJD, Vigencia 2012.                 </t>
    </r>
    <r>
      <rPr>
        <b/>
        <sz val="8"/>
        <rFont val="Arial"/>
        <family val="2"/>
      </rPr>
      <t>Actividad No. 1</t>
    </r>
  </si>
  <si>
    <t>1 registro partidas conciliatorias</t>
  </si>
  <si>
    <t>Grupo Gestion Financiera- Cobro coactivo OAJ</t>
  </si>
  <si>
    <t xml:space="preserve">Hallazgo No.11 Auditoría MJD, Vigencia 2012.                 </t>
  </si>
  <si>
    <t>1 Devolución de recursos al Ministerio del Interior del convenio 137/2004</t>
  </si>
  <si>
    <t xml:space="preserve">Hallazgo No.12 Auditoría MJD, Vigencia 2012.                 </t>
  </si>
  <si>
    <t>Teniendo en cuenta que Financiera remitió los 2 registros contables por los valores de $59,9 millones y 826,8 millones; se avalaria el 100%, siempre y cuando Secretaria General apruebe modificación de todos los items, toda vez que lo formulado inicialmente no corresponde al hallazgo.</t>
  </si>
  <si>
    <r>
      <t xml:space="preserve">Hallazgo No.13 Auditoría MJD, Vigencia 2012.          </t>
    </r>
    <r>
      <rPr>
        <b/>
        <sz val="8"/>
        <rFont val="Arial"/>
        <family val="2"/>
      </rPr>
      <t>Actividad No. 1</t>
    </r>
    <r>
      <rPr>
        <sz val="8"/>
        <rFont val="Arial"/>
        <family val="2"/>
      </rPr>
      <t xml:space="preserve">                 </t>
    </r>
  </si>
  <si>
    <t>Se evidenció Gestión, pero los recursos no han sido devueltos al Min-Interior.                                                                Continúa vencida</t>
  </si>
  <si>
    <t>En reunión del 17/12/2013, Financiera se comprometio a revisar el registro y reformulación. Sin embargo, no allegaron información al respecto.                 Continua vencida.</t>
  </si>
  <si>
    <r>
      <t xml:space="preserve">Hallazgo No.32 Auditoría MJD, Vigencia 2012.          </t>
    </r>
    <r>
      <rPr>
        <b/>
        <sz val="8"/>
        <rFont val="Arial"/>
        <family val="2"/>
      </rPr>
      <t>Actividad No. 1</t>
    </r>
    <r>
      <rPr>
        <sz val="8"/>
        <rFont val="Arial"/>
        <family val="2"/>
      </rPr>
      <t xml:space="preserve">                 </t>
    </r>
  </si>
  <si>
    <t>1 Registro contablemente del valor total de los valores recaudados</t>
  </si>
  <si>
    <t>1procedimiento revisado de "Formulación y Seguimiento del Plan de Acción".</t>
  </si>
  <si>
    <t>Grupo de Gestión Contractual - Oficina Asesora de Planeación</t>
  </si>
  <si>
    <r>
      <t xml:space="preserve">Hallazgo No.32 Auditoría MJD, Vigencia 2012.          </t>
    </r>
    <r>
      <rPr>
        <b/>
        <sz val="8"/>
        <rFont val="Arial"/>
        <family val="2"/>
      </rPr>
      <t>Actividad No. 2</t>
    </r>
    <r>
      <rPr>
        <sz val="8"/>
        <rFont val="Arial"/>
        <family val="2"/>
      </rPr>
      <t xml:space="preserve">                 </t>
    </r>
  </si>
  <si>
    <t>1procedimiento ajustado de "Formulación y Seguimiento del Plan de Acción".</t>
  </si>
  <si>
    <r>
      <t xml:space="preserve">Hallazgo No.32 Auditoría MJD, Vigencia 2012.          </t>
    </r>
    <r>
      <rPr>
        <b/>
        <sz val="8"/>
        <rFont val="Arial"/>
        <family val="2"/>
      </rPr>
      <t>Actividad No. 3</t>
    </r>
    <r>
      <rPr>
        <sz val="8"/>
        <rFont val="Arial"/>
        <family val="2"/>
      </rPr>
      <t xml:space="preserve">                 </t>
    </r>
  </si>
  <si>
    <t>1procedimiento aprobado de "Formulación y Seguimiento del Plan de Acción".</t>
  </si>
  <si>
    <r>
      <t xml:space="preserve">Hallazgo No.33 Auditoría MJD, Vigencia 2012.          </t>
    </r>
    <r>
      <rPr>
        <b/>
        <sz val="8"/>
        <rFont val="Arial"/>
        <family val="2"/>
      </rPr>
      <t>Actividad No. 3</t>
    </r>
    <r>
      <rPr>
        <sz val="8"/>
        <rFont val="Arial"/>
        <family val="2"/>
      </rPr>
      <t xml:space="preserve">                 </t>
    </r>
  </si>
  <si>
    <r>
      <t xml:space="preserve">Hallazgo No.33 Auditoría MJD, Vigencia 2012.          </t>
    </r>
    <r>
      <rPr>
        <b/>
        <sz val="8"/>
        <rFont val="Arial"/>
        <family val="2"/>
      </rPr>
      <t>Actividad No. 1</t>
    </r>
    <r>
      <rPr>
        <sz val="8"/>
        <rFont val="Arial"/>
        <family val="2"/>
      </rPr>
      <t xml:space="preserve">                 </t>
    </r>
  </si>
  <si>
    <t>1 formato de relación contractual para incorporar información de modificación de Registros Presupuestales (ajuste del Sistema)</t>
  </si>
  <si>
    <r>
      <t xml:space="preserve">Hallazgo No.33 Auditoría MJD, Vigencia 2012.          </t>
    </r>
    <r>
      <rPr>
        <b/>
        <sz val="8"/>
        <rFont val="Arial"/>
        <family val="2"/>
      </rPr>
      <t>Actividad No. 2</t>
    </r>
    <r>
      <rPr>
        <sz val="8"/>
        <rFont val="Arial"/>
        <family val="2"/>
      </rPr>
      <t xml:space="preserve">                 </t>
    </r>
  </si>
  <si>
    <t>1procedimiento revisado P-GC-04 "Solicitud y Trámite de Procesos de Contratación", incorporando mecanismos de control información SIIF y listado contratos</t>
  </si>
  <si>
    <t>1procedimiento elaborado P-GC-04 "Solicitud y Trámite de Procesos de Contratación", incorporando mecanismos de control información SIIF y listado contratos</t>
  </si>
  <si>
    <r>
      <t xml:space="preserve">Hallazgo No.33 Auditoría MJD, Vigencia 2012.          </t>
    </r>
    <r>
      <rPr>
        <b/>
        <sz val="8"/>
        <rFont val="Arial"/>
        <family val="2"/>
      </rPr>
      <t>Actividad No. 4</t>
    </r>
    <r>
      <rPr>
        <sz val="8"/>
        <rFont val="Arial"/>
        <family val="2"/>
      </rPr>
      <t xml:space="preserve">                 </t>
    </r>
  </si>
  <si>
    <t>1procedimiento aprobado, P-GC-04 "Solicitud y Trámite de Procesos de Contratación", incorporando mecanismos de control información SIIF y listado contratos</t>
  </si>
  <si>
    <t>El procedimiento versión 2, está en proceso de aprobación.                                   Continúa vencido.</t>
  </si>
  <si>
    <t xml:space="preserve">Hallazgo No. 50Auditoria CSJ - vigencia 2012 – Componente 4 Apoyo al Fortalecimiento de la Información Normativa - </t>
  </si>
  <si>
    <t xml:space="preserve">Documento de uso de los recursos tecnológicos- Elaborado, aprobado y socializado por Secretaria General   </t>
  </si>
  <si>
    <t>Subdirección de Sistemas.</t>
  </si>
  <si>
    <t>Avance 50%</t>
  </si>
  <si>
    <r>
      <t xml:space="preserve">Estado                    </t>
    </r>
    <r>
      <rPr>
        <b/>
        <sz val="8"/>
        <rFont val="Arial"/>
        <family val="2"/>
      </rPr>
      <t xml:space="preserve"> (de acuerdo con actualización 19/12/2013)</t>
    </r>
  </si>
  <si>
    <r>
      <t xml:space="preserve">Sistemas elaboró el "Documento de acuerdo de Uso de los Recursos Tecnológicos"  y lo remitió para aprobación a Sectaría General el 19 de nov2013, lo cual se reiteró el 16dic2013 por correo electronico.                  Por lo anterior </t>
    </r>
    <r>
      <rPr>
        <b/>
        <sz val="8"/>
        <rFont val="Arial"/>
        <family val="2"/>
      </rPr>
      <t>se requiere la aprobación del documento por parte de Secretaria General,</t>
    </r>
    <r>
      <rPr>
        <sz val="8"/>
        <rFont val="Arial"/>
        <family val="2"/>
      </rPr>
      <t xml:space="preserve"> </t>
    </r>
    <r>
      <rPr>
        <b/>
        <sz val="8"/>
        <rFont val="Arial"/>
        <family val="2"/>
      </rPr>
      <t>para avalar el cumplimiento del 100%.                               Continua vencida.</t>
    </r>
  </si>
  <si>
    <t xml:space="preserve">HALLAZGOS VENCIDOS PLAN DE MEJORAMIENTO - CGR </t>
  </si>
  <si>
    <t>Actualización de Avance 19 diciembre de 2013</t>
  </si>
  <si>
    <t>En el Procedimento P-GC-02 "Solicitud, trámite y suscripción de modificaciones, adiciones, prorrogas, suspensiones y cesiones de contratos" Se ajusta el procedimiento con relación a las políticas de operación en cuanto a las solicitudes de modificación cuando existen saldos que no se comprometerán en los contratos y deba ser liberados del Registro Presupuestal correspondiente. No obstante lo anterior, No se evidenica el producto entregable.                                                      Esta es una de las acciones a revisar y determinar si amerita reformulación.    Continúa vencida.</t>
  </si>
  <si>
    <t xml:space="preserve">AVANCE CUALITATIVO REPORTADO POR LAS AREAS RESPONSABLES   A 31 DE DICIEMBRE DE 2013                 </t>
  </si>
  <si>
    <t>Corregido (24dic2013) con  comprobantes contables No. 2167  y 4731 de 2013, en los cuales se registra el traslado de recursos a la Unidad de Servicios Penitenciarios y al INPEC, de construcciones en curso (de los 10 ERONES del proyecto carceles-Conenio 150/2005</t>
  </si>
  <si>
    <t>actualizado 20dic2013</t>
  </si>
  <si>
    <r>
      <t>Con MEM13-0010111-SGF-4004 del 13/12/2013, Secretaría General - Asesor Armando Prada, solcitó a los responsables revisar y enviar avance sobre los hallazgos vencidos. Al respecto, una vez analizada y procesada la información remitida por la Oficina Asesora de Planeación, Grupo de Gestión Financiera, Grupo de Gestión Contractual y Sudirección de Sistemas, se concluye que de las 19 acciones de mejora que estaban vencidas,</t>
    </r>
    <r>
      <rPr>
        <b/>
        <sz val="8"/>
        <rFont val="Arial"/>
        <family val="2"/>
      </rPr>
      <t xml:space="preserve"> </t>
    </r>
    <r>
      <rPr>
        <b/>
        <sz val="8"/>
        <color indexed="36"/>
        <rFont val="Arial"/>
        <family val="2"/>
      </rPr>
      <t>12</t>
    </r>
    <r>
      <rPr>
        <sz val="8"/>
        <rFont val="Arial"/>
        <family val="2"/>
      </rPr>
      <t xml:space="preserve"> se cumplieron al 100% , 1 presenta avance del 88%, 1 presenta avance del 50%, 1 podría avalarse el 100%, siempre y cuando Secretaria General apruebe modificación de todos los items, toda vez que lo formulado inicialmente no corresponde al hallazgo  y </t>
    </r>
    <r>
      <rPr>
        <b/>
        <sz val="8"/>
        <color indexed="36"/>
        <rFont val="Arial"/>
        <family val="2"/>
      </rPr>
      <t>4</t>
    </r>
    <r>
      <rPr>
        <sz val="8"/>
        <rFont val="Arial"/>
        <family val="2"/>
      </rPr>
      <t xml:space="preserve"> continuan con avance 0%.</t>
    </r>
  </si>
  <si>
    <t>Cumplido corte 30 septiembre 2013</t>
  </si>
  <si>
    <r>
      <t>4</t>
    </r>
    <r>
      <rPr>
        <sz val="9"/>
        <color indexed="17"/>
        <rFont val="Arial"/>
        <family val="2"/>
      </rPr>
      <t xml:space="preserve"> Con MEM14-0000080-OAJ-1500 del 7 ene2014 Jurídica informó:</t>
    </r>
    <r>
      <rPr>
        <sz val="9"/>
        <rFont val="Arial"/>
        <family val="2"/>
      </rPr>
      <t xml:space="preserve"> Se inició el proceso contractual para la adquisición  de un sistema de información (software), que permita realizar la administración integral del trámite de las actuaciones administrativas que deben adelantarse para el cobro de las obligaciones a favor del Ministerio de Justicia y del Derecho o de la Nación, por jurisdicción coactiva, de una manera ágil, eficiente, oportuna y controlada. </t>
    </r>
    <r>
      <rPr>
        <sz val="9"/>
        <color indexed="17"/>
        <rFont val="Arial"/>
        <family val="2"/>
      </rPr>
      <t xml:space="preserve">  No se avala el 20% de avance reportado por Jurídica, toda vez que se evidencia gestión, sin embargo el producto entregable es adquirir un palicativo. </t>
    </r>
    <r>
      <rPr>
        <b/>
        <sz val="9"/>
        <color indexed="17"/>
        <rFont val="Arial"/>
        <family val="2"/>
      </rPr>
      <t xml:space="preserve">Avance 0%  corte 31 de diciembre de 2013. </t>
    </r>
    <r>
      <rPr>
        <b/>
        <sz val="9"/>
        <rFont val="Arial"/>
        <family val="2"/>
      </rPr>
      <t xml:space="preserve">
</t>
    </r>
    <r>
      <rPr>
        <sz val="9"/>
        <rFont val="Arial"/>
        <family val="2"/>
      </rPr>
      <t xml:space="preserve">
</t>
    </r>
  </si>
  <si>
    <r>
      <t xml:space="preserve">17  </t>
    </r>
    <r>
      <rPr>
        <sz val="9"/>
        <color indexed="17"/>
        <rFont val="Arial"/>
        <family val="2"/>
      </rPr>
      <t>Con MEM14-0000080-OAJ-1500 del 7 ene2014  Jurídica informó:</t>
    </r>
    <r>
      <rPr>
        <sz val="9"/>
        <rFont val="Arial"/>
        <family val="2"/>
      </rPr>
      <t xml:space="preserve"> Inicio del proceso contractual para la adquisición  de un sistema de información (software), que permita realizar la administración integral del trámite de las actuaciones administrativas que deben adelantarse para el cobro de las obligaciones a favor del Ministerio de Justicia y del Derecho o de la Nación, por jurisdicción coactiva, de una manera ágil, eficiente, oportuna y controlada. Se cuenta con estudios prevuios para la contratación. Debe actualizarse la fecha de de terminación de la actividad ya que  de acuerdo con el hallazgo número 24 se estableció un nuevo plazo hasta el 31 de diciembre de 2014.   </t>
    </r>
    <r>
      <rPr>
        <sz val="9"/>
        <color indexed="17"/>
        <rFont val="Arial"/>
        <family val="2"/>
      </rPr>
      <t xml:space="preserve">   No se avala el 20% de avance reportado por Jurídica, toda vez que se evidencia gestión, sin embargo el producto entregable es adquirir un palicativo.</t>
    </r>
    <r>
      <rPr>
        <b/>
        <sz val="9"/>
        <color indexed="17"/>
        <rFont val="Arial"/>
        <family val="2"/>
      </rPr>
      <t xml:space="preserve"> Avance 0%  corte 31 de diciembre de 2013.</t>
    </r>
    <r>
      <rPr>
        <b/>
        <sz val="9"/>
        <rFont val="Arial"/>
        <family val="2"/>
      </rPr>
      <t xml:space="preserve"> </t>
    </r>
  </si>
  <si>
    <r>
      <t xml:space="preserve">36  </t>
    </r>
    <r>
      <rPr>
        <sz val="9"/>
        <color indexed="17"/>
        <rFont val="Arial"/>
        <family val="2"/>
      </rPr>
      <t xml:space="preserve"> Con MEM14-0000080-OAJ-1500 del 7 ene2014 Jurídica informó: </t>
    </r>
    <r>
      <rPr>
        <sz val="9"/>
        <rFont val="Arial"/>
        <family val="2"/>
      </rPr>
      <t xml:space="preserve"> Con el objeto de mejorar los procesos archivísticos y la correcta administración de los documentos, la Oficina Asesora Jurídica, con el apoyo del Grupo de Gestión Administrativa  y de acuerdo con las actividades planteadas en el proyecto de inversión No. 2011011000299, viene adelantando el programa de archivística al interior de la Oficina. Se establece como objetivo principal de cumplir las disposiciones en materia de archivo (Ley 594 de 2000 y los pronunciamientos que emane el Archivo General de la Nación). A 31 de diciembre se han organizado 182 metros lineales de documentos, equivalentes al 97% del total del archivo de la OAJ, que es de 185 metros lineales. </t>
    </r>
    <r>
      <rPr>
        <sz val="9"/>
        <color indexed="17"/>
        <rFont val="Arial"/>
        <family val="2"/>
      </rPr>
      <t xml:space="preserve">El informe de avance del Proyecto a 31/12/2013, muestra una organización de 173 metros lineales de un total de 185 mts lineales, equivalente al 94%. </t>
    </r>
    <r>
      <rPr>
        <b/>
        <sz val="9"/>
        <color indexed="17"/>
        <rFont val="Arial"/>
        <family val="2"/>
      </rPr>
      <t>Avance 94% corte 31 diciembre de 2013</t>
    </r>
  </si>
  <si>
    <r>
      <t xml:space="preserve">18   </t>
    </r>
    <r>
      <rPr>
        <sz val="9"/>
        <color indexed="17"/>
        <rFont val="Arial"/>
        <family val="2"/>
      </rPr>
      <t>Con MEM14-0000290-SEG-4000 del 15 enero2014, Secretaria General informó:</t>
    </r>
    <r>
      <rPr>
        <sz val="9"/>
        <rFont val="Arial"/>
        <family val="2"/>
      </rPr>
      <t xml:space="preserve">H7PM Vigencia 2013-La información que nos allegan por parte del grupo Cobro Coactivo al GGFC es de manera gradual y en esa medida  contando con los soportes correspondientes, realizamos las contabilizaciones respectivas.  </t>
    </r>
    <r>
      <rPr>
        <b/>
        <sz val="9"/>
        <rFont val="Arial"/>
        <family val="2"/>
      </rPr>
      <t xml:space="preserve">ACTIALIZACION del 19 diciembre2013, </t>
    </r>
    <r>
      <rPr>
        <sz val="9"/>
        <rFont val="Arial"/>
        <family val="2"/>
      </rPr>
      <t xml:space="preserve">Con MEM13-0010111-SGF-4004 del 13dic2013, Sec Gral, Asesor Dr. Prada, solcitó a los responsables revisar y enviar avance sobre los hallazgos vencidos; en reunión de secrt gral, financiera y OCI (17/12/2013) se estableció que de los $4,7M se han realizado registros contables del 88%.  Continua </t>
    </r>
    <r>
      <rPr>
        <b/>
        <sz val="9"/>
        <color indexed="17"/>
        <rFont val="Arial"/>
        <family val="2"/>
      </rPr>
      <t xml:space="preserve">Avance 88% al 31 diciem2013. </t>
    </r>
  </si>
  <si>
    <r>
      <t>16</t>
    </r>
    <r>
      <rPr>
        <sz val="9"/>
        <color indexed="17"/>
        <rFont val="Arial"/>
        <family val="2"/>
      </rPr>
      <t xml:space="preserve"> Con MEM14-0000290-SEG-4000 del 15 enero2014, Secretaria General informó:</t>
    </r>
    <r>
      <rPr>
        <sz val="9"/>
        <rFont val="Arial"/>
        <family val="2"/>
      </rPr>
      <t xml:space="preserve"> H6 PM Vigencia 2012 - se anexan cuadros de ejecución enviados a las áreas - presupuesto. </t>
    </r>
    <r>
      <rPr>
        <sz val="9"/>
        <color indexed="17"/>
        <rFont val="Arial"/>
        <family val="2"/>
      </rPr>
      <t xml:space="preserve">Secretaria Gral - Financiera remitio soportes de </t>
    </r>
    <r>
      <rPr>
        <b/>
        <sz val="9"/>
        <color indexed="17"/>
        <rFont val="Arial"/>
        <family val="2"/>
      </rPr>
      <t>conciliación  de saldos contables  y del almacén</t>
    </r>
    <r>
      <rPr>
        <sz val="9"/>
        <color indexed="17"/>
        <rFont val="Arial"/>
        <family val="2"/>
      </rPr>
      <t>, con corte al 30 de noviembre</t>
    </r>
    <r>
      <rPr>
        <b/>
        <sz val="9"/>
        <color indexed="36"/>
        <rFont val="Arial"/>
        <family val="2"/>
      </rPr>
      <t xml:space="preserve"> (este soporte esta en la fila 105)</t>
    </r>
    <r>
      <rPr>
        <sz val="9"/>
        <color indexed="17"/>
        <rFont val="Arial"/>
        <family val="2"/>
      </rPr>
      <t xml:space="preserve"> (pendiente informe del corte de 31 de diciembre de 2013). </t>
    </r>
    <r>
      <rPr>
        <b/>
        <sz val="9"/>
        <color indexed="17"/>
        <rFont val="Arial"/>
        <family val="2"/>
      </rPr>
      <t xml:space="preserve"> Avance 50% corte 31 de diciembre de 2013.</t>
    </r>
  </si>
  <si>
    <r>
      <rPr>
        <sz val="9"/>
        <rFont val="Arial"/>
        <family val="2"/>
      </rPr>
      <t>34</t>
    </r>
    <r>
      <rPr>
        <sz val="9"/>
        <color indexed="30"/>
        <rFont val="Arial"/>
        <family val="2"/>
      </rPr>
      <t xml:space="preserve">   Con MEM13-0008207-SEG-4000  recibido el 16 octub/2013,  Secretaria Gral  informó:   </t>
    </r>
    <r>
      <rPr>
        <sz val="9"/>
        <rFont val="Arial"/>
        <family val="2"/>
      </rPr>
      <t>Se incremento la planta de personal y se reubicaron alguno de los funcionarios se adjuntan las respectivas resoluciones.</t>
    </r>
    <r>
      <rPr>
        <sz val="9"/>
        <color indexed="30"/>
        <rFont val="Arial"/>
        <family val="2"/>
      </rPr>
      <t xml:space="preserve"> Se evidencian los soportes mediante los cuales el Grupo de Cobro Coativo fue fortalecido con 8 funcionarios</t>
    </r>
    <r>
      <rPr>
        <sz val="9"/>
        <rFont val="Arial"/>
        <family val="2"/>
      </rPr>
      <t xml:space="preserve">. </t>
    </r>
    <r>
      <rPr>
        <b/>
        <sz val="9"/>
        <color indexed="30"/>
        <rFont val="Arial"/>
        <family val="2"/>
      </rPr>
      <t>Cumplimiento 100%  corte 30 de septiembre 2013.</t>
    </r>
  </si>
  <si>
    <r>
      <t xml:space="preserve">35 </t>
    </r>
    <r>
      <rPr>
        <sz val="9"/>
        <color indexed="60"/>
        <rFont val="Arial"/>
        <family val="2"/>
      </rPr>
      <t>Con MEM14-0000290-SEG-4000 del 15 enero2014, Secretaria General informó:</t>
    </r>
    <r>
      <rPr>
        <sz val="9"/>
        <rFont val="Arial"/>
        <family val="2"/>
      </rPr>
      <t xml:space="preserve">  H27 PM Vigencia 2012 se organizó el archivo con personal idoneo en 2 fases la primera se ocupó de de los expedientes judiciales y la segunda sobre procesos judiciales - Se adjunta copia de los contratos,  </t>
    </r>
    <r>
      <rPr>
        <b/>
        <sz val="9"/>
        <color indexed="17"/>
        <rFont val="Arial"/>
        <family val="2"/>
      </rPr>
      <t>Secr Gral no envio estos soportes</t>
    </r>
    <r>
      <rPr>
        <sz val="9"/>
        <rFont val="Arial"/>
        <family val="2"/>
      </rPr>
      <t>...</t>
    </r>
    <r>
      <rPr>
        <sz val="9"/>
        <color indexed="17"/>
        <rFont val="Arial"/>
        <family val="2"/>
      </rPr>
      <t xml:space="preserve"> Con MEM14-0000080-OAJ-1500  del 7 ene2014 Jurídica informó: </t>
    </r>
    <r>
      <rPr>
        <sz val="9"/>
        <rFont val="Arial"/>
        <family val="2"/>
      </rPr>
      <t xml:space="preserve"> Con el objeto de mejorar los procesos archivísticos y la correcta administración de los documentos, la Oficina Asesora Jurídica, con el apoyo del Grupo de Gestión Administrativa  y de acuerdo con las actividades planteadas en el proyecto de inversión No. 2011011000299, viene adelantando el programa de archivística al interior de la Oficina. Se establece como objetivo principal de cumplir las disposiciones en materia de archivo (Ley 594 de 2000 y los pronunciamientos que emane el Archivo General de la Nación). A 31 de diciembre se han organizado 182 metros lineales de documentos, equivalentes al 97% del total del archivo de la OAJ, que es de 185 metros lineales. </t>
    </r>
    <r>
      <rPr>
        <sz val="9"/>
        <color indexed="17"/>
        <rFont val="Arial"/>
        <family val="2"/>
      </rPr>
      <t xml:space="preserve">El informe de avance del Proyecto a 31/12/2013, muestra una organización de 173 metros lineales de un total de 185 mts lineales, equivalente al 94%. </t>
    </r>
    <r>
      <rPr>
        <b/>
        <sz val="9"/>
        <color indexed="17"/>
        <rFont val="Arial"/>
        <family val="2"/>
      </rPr>
      <t>Avance 94% corte 31 diciembre de 2013</t>
    </r>
  </si>
  <si>
    <r>
      <t>42</t>
    </r>
    <r>
      <rPr>
        <b/>
        <sz val="9"/>
        <rFont val="Arial"/>
        <family val="2"/>
      </rPr>
      <t xml:space="preserve"> </t>
    </r>
    <r>
      <rPr>
        <b/>
        <sz val="9"/>
        <color indexed="40"/>
        <rFont val="Arial"/>
        <family val="2"/>
      </rPr>
      <t>Oficina de Información a la Justicia..........</t>
    </r>
    <r>
      <rPr>
        <b/>
        <sz val="9"/>
        <rFont val="Arial"/>
        <family val="2"/>
      </rPr>
      <t xml:space="preserve">.En correo electronico del 03ene2014 DDesarrollo del Derecho y del Ordenamiento Jurídico </t>
    </r>
    <r>
      <rPr>
        <sz val="9"/>
        <rFont val="Arial"/>
        <family val="2"/>
      </rPr>
      <t>informó</t>
    </r>
    <r>
      <rPr>
        <b/>
        <sz val="9"/>
        <rFont val="Arial"/>
        <family val="2"/>
      </rPr>
      <t xml:space="preserve">- </t>
    </r>
    <r>
      <rPr>
        <sz val="9"/>
        <rFont val="Arial"/>
        <family val="2"/>
      </rPr>
      <t xml:space="preserve">En lo referente a la aplicación de los productos recibidos por la Corporación Excelencia en la Justicia (que arrojaron un total de 710 normas -registros normativos- "defectuosos"), </t>
    </r>
    <r>
      <rPr>
        <b/>
        <sz val="9"/>
        <rFont val="Arial"/>
        <family val="2"/>
      </rPr>
      <t>a 31 de Diciembre del año 2013</t>
    </r>
    <r>
      <rPr>
        <sz val="9"/>
        <rFont val="Arial"/>
        <family val="2"/>
      </rPr>
      <t xml:space="preserve">, se ha avanzado  en la incorporación de los Registros Normativos "defectuosos" a la base de datos -Juriscol-. Esta acción se ha llevado a cabo, cumpliendo con los compromisos establecidos. Se anexa como evidencia, una </t>
    </r>
    <r>
      <rPr>
        <b/>
        <sz val="9"/>
        <rFont val="Arial"/>
        <family val="2"/>
      </rPr>
      <t>relación de las 280 normas -registros normativos "defectuosos" que ya han sido corregidos e incorporados al Sistema.</t>
    </r>
    <r>
      <rPr>
        <sz val="9"/>
        <rFont val="Arial"/>
        <family val="2"/>
      </rPr>
      <t xml:space="preserve"> Funcionario Responsable: Guillermo José Pedroza Velásquez. Ext 1338.  1334.   </t>
    </r>
    <r>
      <rPr>
        <sz val="9"/>
        <color indexed="17"/>
        <rFont val="Arial"/>
        <family val="2"/>
      </rPr>
      <t xml:space="preserve">Con MEM14-0000121-SSI-4010  </t>
    </r>
    <r>
      <rPr>
        <b/>
        <sz val="9"/>
        <color indexed="17"/>
        <rFont val="Arial"/>
        <family val="2"/>
      </rPr>
      <t>Sistemas</t>
    </r>
    <r>
      <rPr>
        <sz val="9"/>
        <color indexed="17"/>
        <rFont val="Arial"/>
        <family val="2"/>
      </rPr>
      <t xml:space="preserve"> informó: </t>
    </r>
    <r>
      <rPr>
        <sz val="9"/>
        <rFont val="Arial"/>
        <family val="2"/>
      </rPr>
      <t xml:space="preserve">  La Suibdirección de Sistemas continúa brindando el apoyo tecnológico  a los servidores  que alojan esta aplicación, con el objeto de dar continuidad en el proceso derfinido en la acción de mejora. </t>
    </r>
    <r>
      <rPr>
        <b/>
        <sz val="9"/>
        <color indexed="17"/>
        <rFont val="Arial"/>
        <family val="2"/>
      </rPr>
      <t>Avance 7% corte 31 diciembre de 2013.</t>
    </r>
  </si>
  <si>
    <r>
      <t>43</t>
    </r>
    <r>
      <rPr>
        <b/>
        <sz val="9"/>
        <rFont val="Arial"/>
        <family val="2"/>
      </rPr>
      <t xml:space="preserve"> </t>
    </r>
    <r>
      <rPr>
        <b/>
        <sz val="9"/>
        <color indexed="40"/>
        <rFont val="Arial"/>
        <family val="2"/>
      </rPr>
      <t>Oficina de Información a la Justicia............ .</t>
    </r>
    <r>
      <rPr>
        <b/>
        <sz val="9"/>
        <rFont val="Arial"/>
        <family val="2"/>
      </rPr>
      <t xml:space="preserve">En correo electronico del 03ene2014 DDesarrollo del Derecho y del Ordenamiento Jurídico - </t>
    </r>
    <r>
      <rPr>
        <sz val="9"/>
        <rFont val="Arial"/>
        <family val="2"/>
      </rPr>
      <t>informó:</t>
    </r>
    <r>
      <rPr>
        <b/>
        <sz val="9"/>
        <rFont val="Arial"/>
        <family val="2"/>
      </rPr>
      <t xml:space="preserve"> </t>
    </r>
    <r>
      <rPr>
        <sz val="9"/>
        <rFont val="Arial"/>
        <family val="2"/>
      </rPr>
      <t xml:space="preserve">En lo referente a la aplicación de los productos recibidos por la Universidad de los Andes, a </t>
    </r>
    <r>
      <rPr>
        <b/>
        <sz val="9"/>
        <rFont val="Arial"/>
        <family val="2"/>
      </rPr>
      <t xml:space="preserve">31 de Diciembre de 2013, </t>
    </r>
    <r>
      <rPr>
        <sz val="9"/>
        <rFont val="Arial"/>
        <family val="2"/>
      </rPr>
      <t>se ha avanzado en el ejercicio de aplicación de conocimientos en sus cinco primeras sesiones. Esta acción se ha llevado a cabo, cumpliendo con los compromisos establecidos. Se anexan además los correos</t>
    </r>
    <r>
      <rPr>
        <b/>
        <sz val="9"/>
        <rFont val="Arial"/>
        <family val="2"/>
      </rPr>
      <t xml:space="preserve"> electrónicos que contienen las 3 últimas sesiones</t>
    </r>
    <r>
      <rPr>
        <sz val="9"/>
        <rFont val="Arial"/>
        <family val="2"/>
      </rPr>
      <t>. Funcionario Responsable: Mario Córdoba Ordóñez.</t>
    </r>
    <r>
      <rPr>
        <b/>
        <sz val="9"/>
        <rFont val="Arial"/>
        <family val="2"/>
      </rPr>
      <t>..</t>
    </r>
    <r>
      <rPr>
        <sz val="9"/>
        <rFont val="Arial"/>
        <family val="2"/>
      </rPr>
      <t xml:space="preserve">   </t>
    </r>
    <r>
      <rPr>
        <sz val="9"/>
        <color indexed="17"/>
        <rFont val="Arial"/>
        <family val="2"/>
      </rPr>
      <t xml:space="preserve">Con MEM14-0000121-SSI-4010  </t>
    </r>
    <r>
      <rPr>
        <b/>
        <sz val="9"/>
        <color indexed="17"/>
        <rFont val="Arial"/>
        <family val="2"/>
      </rPr>
      <t>Sistemas</t>
    </r>
    <r>
      <rPr>
        <sz val="9"/>
        <color indexed="17"/>
        <rFont val="Arial"/>
        <family val="2"/>
      </rPr>
      <t xml:space="preserve"> informó: </t>
    </r>
    <r>
      <rPr>
        <sz val="9"/>
        <rFont val="Arial"/>
        <family val="2"/>
      </rPr>
      <t xml:space="preserve">  La Suibdirección de Sistemas continúa brindando el apoyo tecnológico  a los servidores  que alojan esta aplicación, con el objeto de dar continuidad en el proceso.</t>
    </r>
    <r>
      <rPr>
        <b/>
        <sz val="9"/>
        <color indexed="17"/>
        <rFont val="Arial"/>
        <family val="2"/>
      </rPr>
      <t xml:space="preserve"> Avance  42% corte 31 de diciembre de 2013.</t>
    </r>
  </si>
  <si>
    <r>
      <t xml:space="preserve">19  </t>
    </r>
    <r>
      <rPr>
        <sz val="9"/>
        <color indexed="17"/>
        <rFont val="Arial"/>
        <family val="2"/>
      </rPr>
      <t xml:space="preserve">Con MEM14-0000080-OAJ-1500 del 7 ene 2014 Jurídica informó:  </t>
    </r>
    <r>
      <rPr>
        <sz val="9"/>
        <rFont val="Arial"/>
        <family val="2"/>
      </rPr>
      <t>Mediante Resolución No. 0621 de 9 septiembre de 2013 se adopto el Manual de Cobro Coactivo y Persuasivo y en el se estableció el envió del reporte de la información al Grupo de Gestión Financiera, la misma ha sido reportada.</t>
    </r>
    <r>
      <rPr>
        <sz val="9"/>
        <color indexed="17"/>
        <rFont val="Arial"/>
        <family val="2"/>
      </rPr>
      <t xml:space="preserve"> En la pagina web del MJD se encuentra el Manual Cobro Coactivo Código M-GJ- 01 versión 01 del 29nov2012 cuyo contenido no establece el envió del reporte de la información (reporte multas de infracción Ley 30) al Grupo de Gestión Financiera. En consecuencia, no se avala el 100% reportado por juridica, toda vez que  No se tiene el producto entregable "Un procedimiento reporte multas de infracción Ley 30". </t>
    </r>
    <r>
      <rPr>
        <b/>
        <sz val="9"/>
        <color indexed="17"/>
        <rFont val="Arial"/>
        <family val="2"/>
      </rPr>
      <t>Avance 0% corte 31 diciembre/2013.</t>
    </r>
    <r>
      <rPr>
        <b/>
        <sz val="9"/>
        <color indexed="36"/>
        <rFont val="Arial"/>
        <family val="2"/>
      </rPr>
      <t xml:space="preserve"> </t>
    </r>
  </si>
  <si>
    <t>Elaborar acta de conciliación  de cuentas por pagar - cierre vigencia 2013</t>
  </si>
  <si>
    <r>
      <t>24</t>
    </r>
    <r>
      <rPr>
        <sz val="9"/>
        <color indexed="17"/>
        <rFont val="Arial"/>
        <family val="2"/>
      </rPr>
      <t xml:space="preserve"> Con MEM14-0000290-SEG-4000 del 15 enero2014, Secretaria General informó:</t>
    </r>
    <r>
      <rPr>
        <sz val="9"/>
        <rFont val="Arial"/>
        <family val="2"/>
      </rPr>
      <t xml:space="preserve"> H13PM</t>
    </r>
    <r>
      <rPr>
        <sz val="9"/>
        <color indexed="17"/>
        <rFont val="Arial"/>
        <family val="2"/>
      </rPr>
      <t xml:space="preserve"> -</t>
    </r>
    <r>
      <rPr>
        <sz val="9"/>
        <rFont val="Arial"/>
        <family val="2"/>
      </rPr>
      <t xml:space="preserve"> Vigencia 2012 -</t>
    </r>
    <r>
      <rPr>
        <b/>
        <sz val="9"/>
        <rFont val="Arial"/>
        <family val="2"/>
      </rPr>
      <t xml:space="preserve"> Se solicitó reformulación </t>
    </r>
    <r>
      <rPr>
        <sz val="9"/>
        <rFont val="Arial"/>
        <family val="2"/>
      </rPr>
      <t>de este hallazgo por parte del GGFC.</t>
    </r>
    <r>
      <rPr>
        <sz val="9"/>
        <color indexed="17"/>
        <rFont val="Arial"/>
        <family val="2"/>
      </rPr>
      <t xml:space="preserve">  La Secrt Gral,  con MEM14-0000778-SGF-4004, dio aval a la Reformulación  de las acciones de mejora de los hallazgos No. 12 y 13 (actividades 1,2 y3), en razón a que la formulación inicial no correspondia a los citados hallazgos.</t>
    </r>
    <r>
      <rPr>
        <sz val="9"/>
        <color indexed="17"/>
        <rFont val="Arial"/>
        <family val="2"/>
      </rPr>
      <t>Mediante comunicación OFI13-0005740-SGF-4004 del 14 de marzo de 2013, e</t>
    </r>
    <r>
      <rPr>
        <b/>
        <sz val="9"/>
        <color indexed="17"/>
        <rFont val="Arial"/>
        <family val="2"/>
      </rPr>
      <t>l GGFC solicitó a la Contaduría General de la Nación autorización para realizar las parametrizaciones</t>
    </r>
    <r>
      <rPr>
        <sz val="9"/>
        <color indexed="17"/>
        <rFont val="Arial"/>
        <family val="2"/>
      </rPr>
      <t xml:space="preserve">. </t>
    </r>
    <r>
      <rPr>
        <b/>
        <sz val="9"/>
        <color indexed="17"/>
        <rFont val="Arial"/>
        <family val="2"/>
      </rPr>
      <t>Cumplido  100% conte 31 diciembre de 2013.</t>
    </r>
  </si>
  <si>
    <t>Se subsanará con la elaboración de la conciliación  de las cuentas por pagar al cierre de la vigencia.</t>
  </si>
  <si>
    <r>
      <t>25</t>
    </r>
    <r>
      <rPr>
        <sz val="9"/>
        <color indexed="17"/>
        <rFont val="Arial"/>
        <family val="2"/>
      </rPr>
      <t xml:space="preserve"> Con MEM14-0000290-SEG-4000 del 15 enero2014, Secretaria General informó:</t>
    </r>
    <r>
      <rPr>
        <sz val="9"/>
        <rFont val="Arial"/>
        <family val="2"/>
      </rPr>
      <t xml:space="preserve"> H13PM - Vigencia 2012 - </t>
    </r>
    <r>
      <rPr>
        <b/>
        <sz val="9"/>
        <rFont val="Arial"/>
        <family val="2"/>
      </rPr>
      <t>Se solicitó reformulación</t>
    </r>
    <r>
      <rPr>
        <sz val="9"/>
        <rFont val="Arial"/>
        <family val="2"/>
      </rPr>
      <t xml:space="preserve"> de este hallazgo por parte del GGFC. </t>
    </r>
    <r>
      <rPr>
        <sz val="9"/>
        <color indexed="17"/>
        <rFont val="Arial"/>
        <family val="2"/>
      </rPr>
      <t xml:space="preserve"> La Secrt Gral,  con MEM14-0000778-SGF-4004, dio aval a la Reformulación  de las acciones de mejora de los hallazgos No. 12 y 13 (actividades 1,2 y3), en razón a que la formulación inicial no correspondia a los citados hallazgos. Secretaria adjunto el cuadro resumen con la elaboración de la conciliación de las cuentas por pagar al cirre de la vigencia fiscal 2013</t>
    </r>
    <r>
      <rPr>
        <sz val="9"/>
        <color indexed="17"/>
        <rFont val="Arial"/>
        <family val="2"/>
      </rPr>
      <t>.</t>
    </r>
    <r>
      <rPr>
        <b/>
        <sz val="9"/>
        <color indexed="17"/>
        <rFont val="Arial"/>
        <family val="2"/>
      </rPr>
      <t xml:space="preserve"> Cumplido 100% conte 31 diciembre de 2013.</t>
    </r>
  </si>
  <si>
    <r>
      <t xml:space="preserve">33 </t>
    </r>
    <r>
      <rPr>
        <sz val="9"/>
        <color indexed="17"/>
        <rFont val="Arial"/>
        <family val="2"/>
      </rPr>
      <t xml:space="preserve">Con MEM14-0000113-OAP-1300 del 8 ene2014  </t>
    </r>
    <r>
      <rPr>
        <b/>
        <sz val="9"/>
        <color indexed="17"/>
        <rFont val="Arial"/>
        <family val="2"/>
      </rPr>
      <t xml:space="preserve">Planeación </t>
    </r>
    <r>
      <rPr>
        <sz val="9"/>
        <color indexed="17"/>
        <rFont val="Arial"/>
        <family val="2"/>
      </rPr>
      <t>informó</t>
    </r>
    <r>
      <rPr>
        <sz val="9"/>
        <rFont val="Arial"/>
        <family val="2"/>
      </rPr>
      <t>: Esta oficina elaboró el procedimiento  “Plan Anual de adquisiciones”, cuyo objetivo es fortalecer la ejecución presupuestal en el Ministerio de Justicia y del Derecho, mediante una programación detallada de los contratos requeridos en las dependencias para suplir sus necesidades, desarrollar los proyectos y actividades asignadas dentro de la presente vigencia, y el  cual está en revisión y ajustes.
El cual ya fue divulgado y publicado en la página web del Ministerio.</t>
    </r>
    <r>
      <rPr>
        <sz val="9"/>
        <color indexed="60"/>
        <rFont val="Arial"/>
        <family val="2"/>
      </rPr>
      <t xml:space="preserve"> Con MEM14-0000290-SEG-4000 del 15 enero2014, Secretaria General informó: </t>
    </r>
    <r>
      <rPr>
        <sz val="9"/>
        <rFont val="Arial"/>
        <family val="2"/>
      </rPr>
      <t>H24 PM Vigencia 2012 Se adjuntan los soportes en los que se evidencia las acciones .</t>
    </r>
    <r>
      <rPr>
        <sz val="9"/>
        <color indexed="17"/>
        <rFont val="Arial"/>
        <family val="2"/>
      </rPr>
      <t xml:space="preserve"> Secre GRal no envio soportes. </t>
    </r>
    <r>
      <rPr>
        <sz val="9"/>
        <rFont val="Arial"/>
        <family val="2"/>
      </rPr>
      <t xml:space="preserve"> </t>
    </r>
    <r>
      <rPr>
        <sz val="9"/>
        <color indexed="17"/>
        <rFont val="Arial"/>
        <family val="2"/>
      </rPr>
      <t xml:space="preserve">No se avala el 100% reportado  por Planeación y Secr Gral, toda vez que el producto entregable es la "Implementación del procedimiento del Plan de Compras de bienes y servicios". Se encuentra en proceso de elaboración el plan de compras vigencia 2014 el cual sera publicado el dia 31/01/2014 </t>
    </r>
    <r>
      <rPr>
        <b/>
        <sz val="9"/>
        <color indexed="17"/>
        <rFont val="Arial"/>
        <family val="2"/>
      </rPr>
      <t xml:space="preserve">Avance 0% corte 31 diciembre de 2013.  </t>
    </r>
  </si>
  <si>
    <r>
      <t xml:space="preserve">45  </t>
    </r>
    <r>
      <rPr>
        <sz val="9"/>
        <color indexed="17"/>
        <rFont val="Arial"/>
        <family val="2"/>
      </rPr>
      <t xml:space="preserve"> Con MEM14-0000290-SEG-4000 del 15 enero2014, Secretaria General informó: </t>
    </r>
    <r>
      <rPr>
        <sz val="9"/>
        <rFont val="Arial"/>
        <family val="2"/>
      </rPr>
      <t xml:space="preserve">H50PM Vigencia 2012  Las adecuaciones se Estan realizando en el MJD. </t>
    </r>
    <r>
      <rPr>
        <sz val="9"/>
        <color indexed="17"/>
        <rFont val="Arial"/>
        <family val="2"/>
      </rPr>
      <t>Se celebró el contrato No.126 del 03 de mayo  2013, a través de la bolsa mercantil de Colombia con la firma VALORAGRO S.A. para la adquisición de inmobiliario para los pisos 2,5,7; con Contrato de Comisión No. 0353 de 2013 re efectuó Negociación para el Mobiliario Pisos 3, 6, 8;  Con Contrato de Comisión No. 0328 de 2013 se realizó Negociación para los Pisos en vinilo. Los dos contratos se realizaron a través de la Bolsa Mercantil.</t>
    </r>
    <r>
      <rPr>
        <b/>
        <sz val="9"/>
        <color indexed="17"/>
        <rFont val="Arial"/>
        <family val="2"/>
      </rPr>
      <t xml:space="preserve"> Cumplido 100% corte 31 de diciembre de 2013.</t>
    </r>
    <r>
      <rPr>
        <b/>
        <sz val="9"/>
        <color indexed="36"/>
        <rFont val="Arial"/>
        <family val="2"/>
      </rPr>
      <t xml:space="preserve">
</t>
    </r>
  </si>
  <si>
    <r>
      <t xml:space="preserve">44 </t>
    </r>
    <r>
      <rPr>
        <b/>
        <sz val="8"/>
        <color indexed="53"/>
        <rFont val="Arial"/>
        <family val="2"/>
      </rPr>
      <t xml:space="preserve"> </t>
    </r>
    <r>
      <rPr>
        <sz val="8"/>
        <color indexed="17"/>
        <rFont val="Arial"/>
        <family val="2"/>
      </rPr>
      <t>Con MEM13-00107424-OAI-1100 del 27 dic2013.</t>
    </r>
    <r>
      <rPr>
        <b/>
        <sz val="8"/>
        <color indexed="36"/>
        <rFont val="Arial"/>
        <family val="2"/>
      </rPr>
      <t xml:space="preserve">Ofic. de Asuntos Internacionales, </t>
    </r>
    <r>
      <rPr>
        <sz val="8"/>
        <rFont val="Arial"/>
        <family val="2"/>
      </rPr>
      <t xml:space="preserve">en el Modelo Jurídico de Atención al Ciudadano de acuerdo con las instrucciones dadas por la Ofi Información en Justicia para que cada dependencia verificara la acción a seguir y se incluyera en el plan de acción para atención al ciudadano, ASuntos modificó el plan de acción incluyendo esta nueva actividad de atención a usuarios en el proceso de repatriaciones en octubre de 2013, se incluyó el nuevo indicador de atención al usuario, se adoptó el formato de atención de usuarios, el cual fue diseñado por otras dependencias del Ministerio, en tal sentido esta Oficina incluyó  los siguientes aspectos: -Se llevara un control diario de atención, -Se adoptara la periocidad del informe de acuerdo con el del Plan de Acción que es trimestral,- El período inicial de esta acción para el año 2013 será de octubre a diciembre y su implementación es partir del mes de octubre de 2013. </t>
    </r>
    <r>
      <rPr>
        <b/>
        <sz val="8"/>
        <color indexed="36"/>
        <rFont val="Arial"/>
        <family val="2"/>
      </rPr>
      <t xml:space="preserve">.... </t>
    </r>
    <r>
      <rPr>
        <b/>
        <sz val="8"/>
        <color indexed="40"/>
        <rFont val="Arial"/>
        <family val="2"/>
      </rPr>
      <t xml:space="preserve">Ofic. de Infor en Justicia </t>
    </r>
    <r>
      <rPr>
        <sz val="8"/>
        <rFont val="Arial"/>
        <family val="2"/>
      </rPr>
      <t xml:space="preserve">con MEM14-0000140-OIJ-1200 del 09ene2014 informó: En relación con la fila 147 adjunto los soportes de evidencia de las acciones ejecutadas por la Of. Inf en Just con corte 31 dici2013. </t>
    </r>
    <r>
      <rPr>
        <sz val="8"/>
        <color indexed="40"/>
        <rFont val="Arial"/>
        <family val="2"/>
      </rPr>
      <t>Esta Rta no corresponde con el producto entregable el cual es " 8 planes de acción ajustados", se precisa que no enviaron la matriz diligenciada</t>
    </r>
    <r>
      <rPr>
        <b/>
        <sz val="8"/>
        <color indexed="30"/>
        <rFont val="Arial"/>
        <family val="2"/>
      </rPr>
      <t>..</t>
    </r>
    <r>
      <rPr>
        <b/>
        <sz val="8"/>
        <rFont val="Arial"/>
        <family val="2"/>
      </rPr>
      <t>.</t>
    </r>
    <r>
      <rPr>
        <b/>
        <sz val="8"/>
        <color indexed="40"/>
        <rFont val="Arial"/>
        <family val="2"/>
      </rPr>
      <t>.</t>
    </r>
    <r>
      <rPr>
        <b/>
        <sz val="8"/>
        <color indexed="36"/>
        <rFont val="Arial"/>
        <family val="2"/>
      </rPr>
      <t xml:space="preserve">  </t>
    </r>
    <r>
      <rPr>
        <b/>
        <sz val="8"/>
        <color indexed="17"/>
        <rFont val="Arial"/>
        <family val="2"/>
      </rPr>
      <t xml:space="preserve">Ofic. Asesora de Planeación </t>
    </r>
    <r>
      <rPr>
        <sz val="8"/>
        <color indexed="17"/>
        <rFont val="Arial"/>
        <family val="2"/>
      </rPr>
      <t>con MEM14-0000-113-OAP-1300 informo:</t>
    </r>
    <r>
      <rPr>
        <b/>
        <sz val="8"/>
        <color indexed="36"/>
        <rFont val="Arial"/>
        <family val="2"/>
      </rPr>
      <t xml:space="preserve"> </t>
    </r>
    <r>
      <rPr>
        <sz val="8"/>
        <rFont val="Arial"/>
        <family val="2"/>
      </rPr>
      <t>En reunión liderada por la Oficina de Información en Justicia, con la participación de la Oficina Asesora de Planeación, la Oficina de Asuntos Internacionales, la Dirección  de Desarrollo del Derecho y del Ordenamiento Jurídico se analizó las implicaciones del hallazgo relacionado con la temática de Servicio al Ciudadano y su articulación con el Plan de Acción.  Se determinó que las dependencias con acciones sobre el particular realizarán un ajuste a sus planes de acción y presentarán la propuesta para discusión con la Oficina Asesora de Planeación en las reuniones de seguimiento al Plan correspondientes al tercer trimestre de 2013.</t>
    </r>
    <r>
      <rPr>
        <b/>
        <sz val="8"/>
        <color indexed="17"/>
        <rFont val="Arial"/>
        <family val="2"/>
      </rPr>
      <t xml:space="preserve"> En correo del 27 enero2014, Planeación preciso  que para septiembre2013 4 dependencias ajustaron su Plan de Acción (Metodos Alternativos, Asuntos Internacionales, Ordenamiento Juridico y Justicia Transicional). Avance 50%</t>
    </r>
    <r>
      <rPr>
        <b/>
        <sz val="8"/>
        <color indexed="36"/>
        <rFont val="Arial"/>
        <family val="2"/>
      </rPr>
      <t xml:space="preserve"> </t>
    </r>
    <r>
      <rPr>
        <b/>
        <sz val="8"/>
        <color indexed="53"/>
        <rFont val="Arial"/>
        <family val="2"/>
      </rPr>
      <t xml:space="preserve">Con MEM13-0010646-DMA-2100 del 27 dic 2013 Métodos Alternativos informó: </t>
    </r>
    <r>
      <rPr>
        <sz val="8"/>
        <rFont val="Arial"/>
        <family val="2"/>
      </rPr>
      <t xml:space="preserve">En septiembre de 2013 se ajusto el Plan de Acción de Metodos Alternativos , la cual se adicinó la siguiente actividad: </t>
    </r>
    <r>
      <rPr>
        <i/>
        <sz val="8"/>
        <rFont val="Arial"/>
        <family val="2"/>
      </rPr>
      <t>"Seguimiento del registro de usuarios y/o ciudadanos q son atendidos  por la Dirección de Metodos Alternativos a través del teléfono, el correo electrónico o de forma presencial  mediante el diligenciamiento de la planilla definida para tal fin".</t>
    </r>
    <r>
      <rPr>
        <sz val="8"/>
        <rFont val="Arial"/>
        <family val="2"/>
      </rPr>
      <t xml:space="preserve"> A la fecha se ha realizado el seguimiento respectivo . se adjuntan las evidencias correpondientes (pan de acción, correo electrónico, planilla y seguimiento)</t>
    </r>
    <r>
      <rPr>
        <b/>
        <sz val="8"/>
        <color indexed="53"/>
        <rFont val="Arial"/>
        <family val="2"/>
      </rPr>
      <t xml:space="preserve">..... </t>
    </r>
    <r>
      <rPr>
        <b/>
        <sz val="8"/>
        <color indexed="36"/>
        <rFont val="Arial"/>
        <family val="2"/>
      </rPr>
      <t xml:space="preserve">         -</t>
    </r>
    <r>
      <rPr>
        <b/>
        <sz val="8"/>
        <color indexed="57"/>
        <rFont val="Arial"/>
        <family val="2"/>
      </rPr>
      <t>D.Justicia Formal</t>
    </r>
    <r>
      <rPr>
        <b/>
        <sz val="8"/>
        <color indexed="36"/>
        <rFont val="Arial"/>
        <family val="2"/>
      </rPr>
      <t>- NO envio Rta.</t>
    </r>
    <r>
      <rPr>
        <b/>
        <sz val="8"/>
        <rFont val="Arial"/>
        <family val="2"/>
      </rPr>
      <t xml:space="preserve"> D. Ordenamiento Jurídico</t>
    </r>
    <r>
      <rPr>
        <b/>
        <sz val="8"/>
        <color indexed="36"/>
        <rFont val="Arial"/>
        <family val="2"/>
      </rPr>
      <t>-</t>
    </r>
    <r>
      <rPr>
        <b/>
        <sz val="8"/>
        <color indexed="62"/>
        <rFont val="Arial"/>
        <family val="2"/>
      </rPr>
      <t xml:space="preserve">Con MEM14-0000157-DJT-3100 del 9ene2014  D.Just Transicional, </t>
    </r>
    <r>
      <rPr>
        <sz val="8"/>
        <color indexed="62"/>
        <rFont val="Arial"/>
        <family val="2"/>
      </rPr>
      <t xml:space="preserve">informó: La D. de Justicia Transicional </t>
    </r>
    <r>
      <rPr>
        <b/>
        <sz val="8"/>
        <color indexed="62"/>
        <rFont val="Arial"/>
        <family val="2"/>
      </rPr>
      <t>realizo el ajuste del PLan de Acción 2013</t>
    </r>
    <r>
      <rPr>
        <sz val="8"/>
        <color indexed="62"/>
        <rFont val="Arial"/>
        <family val="2"/>
      </rPr>
      <t xml:space="preserve"> en lo referente al servicio juridico al ciudadano, formulando un indicador con su respectiva meta y formula de cálculo, lo  cual fue construida de manera conjunta con la Oficina Planeación y puede verificarse en esa Oficina.</t>
    </r>
    <r>
      <rPr>
        <b/>
        <sz val="8"/>
        <color indexed="62"/>
        <rFont val="Arial"/>
        <family val="2"/>
      </rPr>
      <t xml:space="preserve"> </t>
    </r>
    <r>
      <rPr>
        <b/>
        <sz val="8"/>
        <color indexed="36"/>
        <rFont val="Arial"/>
        <family val="2"/>
      </rPr>
      <t>-</t>
    </r>
    <r>
      <rPr>
        <b/>
        <sz val="8"/>
        <color indexed="60"/>
        <rFont val="Arial"/>
        <family val="2"/>
      </rPr>
      <t xml:space="preserve">D Politica Criminal </t>
    </r>
    <r>
      <rPr>
        <sz val="8"/>
        <color indexed="60"/>
        <rFont val="Arial"/>
        <family val="2"/>
      </rPr>
      <t xml:space="preserve">En el Plan de </t>
    </r>
    <r>
      <rPr>
        <b/>
        <sz val="8"/>
        <color indexed="60"/>
        <rFont val="Arial"/>
        <family val="2"/>
      </rPr>
      <t>Acción 2014 d</t>
    </r>
    <r>
      <rPr>
        <sz val="8"/>
        <color indexed="60"/>
        <rFont val="Arial"/>
        <family val="2"/>
      </rPr>
      <t xml:space="preserve">e la Dirección de Política Criminal </t>
    </r>
    <r>
      <rPr>
        <b/>
        <sz val="8"/>
        <color indexed="60"/>
        <rFont val="Arial"/>
        <family val="2"/>
      </rPr>
      <t>quedó</t>
    </r>
    <r>
      <rPr>
        <sz val="8"/>
        <color indexed="60"/>
        <rFont val="Arial"/>
        <family val="2"/>
      </rPr>
      <t xml:space="preserve"> establecida la actividad </t>
    </r>
    <r>
      <rPr>
        <b/>
        <sz val="8"/>
        <color indexed="60"/>
        <rFont val="Arial"/>
        <family val="2"/>
      </rPr>
      <t>"Usuarios y/o ciudananos que</t>
    </r>
    <r>
      <rPr>
        <sz val="8"/>
        <color indexed="60"/>
        <rFont val="Arial"/>
        <family val="2"/>
      </rPr>
      <t xml:space="preserve"> son atentdidos por la Direccion a través del telefono, correo electronico , o de forma presencial mediante el diligenciamiento de la planilla definida para tal fin", este plan se envió mediante correo electrónico a la OAP, el 27 de diciembre de 2013,  estamos a la espera que la Oficina Asesora de Planeación apruebe el Plan.</t>
    </r>
    <r>
      <rPr>
        <b/>
        <sz val="8"/>
        <color indexed="60"/>
        <rFont val="Arial"/>
        <family val="2"/>
      </rPr>
      <t>......</t>
    </r>
    <r>
      <rPr>
        <b/>
        <sz val="8"/>
        <color indexed="36"/>
        <rFont val="Arial"/>
        <family val="2"/>
      </rPr>
      <t>-</t>
    </r>
    <r>
      <rPr>
        <b/>
        <sz val="8"/>
        <rFont val="Arial"/>
        <family val="2"/>
      </rPr>
      <t xml:space="preserve">D Plítica contra Dorgas.. </t>
    </r>
    <r>
      <rPr>
        <b/>
        <sz val="8"/>
        <color indexed="17"/>
        <rFont val="Arial"/>
        <family val="2"/>
      </rPr>
      <t>Avance 50% corte 31 diciembre 2014 (ver acapite de Planeación.</t>
    </r>
  </si>
  <si>
    <r>
      <t xml:space="preserve">Hallazgo No.  24 AUDITORIA REGULAR 2010.        </t>
    </r>
    <r>
      <rPr>
        <b/>
        <sz val="9"/>
        <rFont val="Arial"/>
        <family val="2"/>
      </rPr>
      <t xml:space="preserve">ESTUPEFACIENTES   </t>
    </r>
    <r>
      <rPr>
        <sz val="9"/>
        <rFont val="Arial"/>
        <family val="2"/>
      </rPr>
      <t>(Responsable  COBRO COACTIVO )                                                                                Nuevo</t>
    </r>
    <r>
      <rPr>
        <b/>
        <sz val="9"/>
        <rFont val="Arial"/>
        <family val="2"/>
      </rPr>
      <t xml:space="preserve"> RESPONSABLE</t>
    </r>
    <r>
      <rPr>
        <sz val="9"/>
        <rFont val="Arial"/>
        <family val="2"/>
      </rPr>
      <t xml:space="preserve">: </t>
    </r>
    <r>
      <rPr>
        <b/>
        <sz val="9"/>
        <rFont val="Arial"/>
        <family val="2"/>
      </rPr>
      <t xml:space="preserve">COBRO COACTIVO </t>
    </r>
    <r>
      <rPr>
        <sz val="9"/>
        <rFont val="Arial"/>
        <family val="2"/>
      </rPr>
      <t>O</t>
    </r>
    <r>
      <rPr>
        <b/>
        <sz val="9"/>
        <rFont val="Arial"/>
        <family val="2"/>
      </rPr>
      <t>ficina Asesora  Jiridica -</t>
    </r>
    <r>
      <rPr>
        <sz val="9"/>
        <rFont val="Arial"/>
        <family val="2"/>
      </rPr>
      <t xml:space="preserve"> Minjusticia (Decreto 2897, articulo 11, numeral 5) </t>
    </r>
  </si>
  <si>
    <t>informes de conciliación                           (actividad # 2)</t>
  </si>
  <si>
    <t>Procedimiento ajustado                                        (actividad # 1)</t>
  </si>
  <si>
    <t>Hallazgo No. 1. Plan de Mejoramiento Auditoría MJD, Vigencia 2012 - Responsable: Oficina Asesora de Planeación.</t>
  </si>
  <si>
    <t>Publicación en la página Web                 (actividad # 2)</t>
  </si>
  <si>
    <t>Informe presupuestal por dependencia             (actividad # 3)</t>
  </si>
  <si>
    <t>Hallazgo No. 1 PM Auditoría MJD, vigencia 2012 - Responsable: Grupo de Gestión Financiera y Contable - Oficina Asesora de Planeación</t>
  </si>
  <si>
    <t>Formato del plan de acción con información presupuestal diligenciado.                       (actividad # 4)</t>
  </si>
  <si>
    <t>Elaborar y presentar mensualmente un  informe de la ejecucion presupuestal por dependencias.</t>
  </si>
  <si>
    <t>Informes Mensuales   (actividad # 1)</t>
  </si>
  <si>
    <t>Hallazgo No. 6 PM Auditoría MJD, vigencia 2012 - Responsable: Grupo Gestión Financiera y Contable</t>
  </si>
  <si>
    <t>Elaborar y presentar antes del cierre de la vigencia un  informe final de conciliación entre almacén y contabilidad</t>
  </si>
  <si>
    <t>Con corte al 30 de noviembre y a 31 de diciembre elaborar sendos informes que concilien los saldos contables y el control del almacén</t>
  </si>
  <si>
    <t>Estudio Técnico presentado (actividad # 1)</t>
  </si>
  <si>
    <t>Hallazgo No.7  PM Auditoría MJD, vigencia 2012 -Responsable: Secretaria General - Grupo de Gestión Humana</t>
  </si>
  <si>
    <t>Resolución de reubicación de los empleos, Resolución de reubicación de funcionarios,   (actividad # 2)</t>
  </si>
  <si>
    <t>Reporte de cartera superior a 180 días (actividad # 3)</t>
  </si>
  <si>
    <t>Oficios                             (actividad # 5)</t>
  </si>
  <si>
    <t>registro                           (actividad # 6)</t>
  </si>
  <si>
    <t>Hallazgo No. 7 PM Auditoría MJD, vigencia 2012 -Responsable: Grupo de Gestión Financiera</t>
  </si>
  <si>
    <t>Gestionar ante la DNE bimestralmente el reporte y entrega al MJD los recursos por concepto de multas esten a favor del MJD</t>
  </si>
  <si>
    <t>reporte          (actividad # 7)</t>
  </si>
  <si>
    <t>presentar el informe a GGFC para realizar el registro</t>
  </si>
  <si>
    <t>registro                           (actividad # 1)</t>
  </si>
  <si>
    <t>Procedimiento        (actividad # 2)</t>
  </si>
  <si>
    <t>Estudio Técnico presentado          (actividad # 3)</t>
  </si>
  <si>
    <t>registro                    (actividad # 1)</t>
  </si>
  <si>
    <t>Estudio Técnico presentado             (actividad # 2)</t>
  </si>
  <si>
    <t>Procedimiento        (actividad #3)</t>
  </si>
  <si>
    <t xml:space="preserve">1  Acta de Conciliación           (actividad # 1)     </t>
  </si>
  <si>
    <t>Hallazgo No. 13 PM Auditoría MJD, vigencia 2012 - Responsable: Grupo Gestión Financiera y Contable</t>
  </si>
  <si>
    <t xml:space="preserve">Solicitud de parametrización       (actividad # 2)              </t>
  </si>
  <si>
    <t>La tesorería debe cruzar el listado de cuentas autorizadas revisando el estado de cada una de ellas y solucionando las situaciones diferentes a pagar</t>
  </si>
  <si>
    <t xml:space="preserve">Listados                     (actividad # 3)     </t>
  </si>
  <si>
    <t>Elaboración e implementación del procedimiento de formulación, actualización y seguimiento del Plan de Compras de bienes y servicios</t>
  </si>
  <si>
    <t xml:space="preserve">Procedimiento formulado e implementado.                         (actividad #1)             </t>
  </si>
  <si>
    <t>Hallazgo No. 24 PM Auditoría MJD, vigencia 2012 - Responsable: Oficina Asesora de Planeación - Secretaría General - Grupo de Gestión Contractual, GGAdministrativa</t>
  </si>
  <si>
    <t xml:space="preserve">Revisión del procedimiento           (actividad #2)             </t>
  </si>
  <si>
    <t xml:space="preserve">Implementación del procedimiento            (actividad #3)             </t>
  </si>
  <si>
    <t>Procedimiento de Acciones de Tutela  (actividad #1)</t>
  </si>
  <si>
    <t>Documento que evidencie la idoneidad y asignación de personal para la administración del archivo                     (actividad #2)</t>
  </si>
  <si>
    <t>Archivo organizado   (actividad #3)</t>
  </si>
  <si>
    <t>Reuniones de coordinación y de seguimiento que serán convocadas por la Direccion de Ordenamiento Jurídico, las actas de seguimiento serán elaboradas por el Administrador del proyecto financiado con los recursos del Crédito.</t>
  </si>
  <si>
    <t>Appliance tipo Proxy en operación                   (actividad #1)</t>
  </si>
  <si>
    <t>HALLAZGO No. 50 PM Auditoria CSJ - vigencia 2012 – Componente 4 Apoyo al Fortalecimiento de la Información Normativa - Responsable: Subdirección de Sistemas.</t>
  </si>
  <si>
    <t>Actualizaciones de software aplicadas     (actividad #2)</t>
  </si>
  <si>
    <t>Documento Elaborado, aprobado y socializado por Secretaria General      (actividad #3)</t>
  </si>
  <si>
    <t>Documento Elaborado, aprobado y socializado por la Alta Dirección del MJD                                    (actividad #4)</t>
  </si>
  <si>
    <t>Incorporación de la Información Recibida en los Productos 3 y 4 (4000 Registros Normativos corregidos con Análisis de Vigencia normativa y jurisprudencia) al Sistema de Información SUIN-Juriscol</t>
  </si>
  <si>
    <t>Número de Registros Normativos Incorporados                         (actividad #5)</t>
  </si>
  <si>
    <t>Planes de acción ajustados                       (actividad #7)</t>
  </si>
  <si>
    <t>Gestión del proceso contractual para la dotación de espacio físico y servicios administrativos                   (actividad #8)</t>
  </si>
  <si>
    <t>Un grupo de trabajo formalizado.                            (actividad #9)</t>
  </si>
  <si>
    <t>HALLAZGO No. 50 PM Auditoria CSJ - vigencia 2012 – Componente 4 Apoyo al Fortalecimiento de la Información Normativa - Grupo de Gestión Humana - Secretaria General</t>
  </si>
  <si>
    <r>
      <t>Elaborar y presentar informe</t>
    </r>
    <r>
      <rPr>
        <b/>
        <sz val="9"/>
        <rFont val="Arial"/>
        <family val="2"/>
      </rPr>
      <t xml:space="preserve"> </t>
    </r>
    <r>
      <rPr>
        <sz val="9"/>
        <rFont val="Arial"/>
        <family val="2"/>
      </rPr>
      <t>trimestral</t>
    </r>
    <r>
      <rPr>
        <b/>
        <sz val="9"/>
        <rFont val="Arial"/>
        <family val="2"/>
      </rPr>
      <t xml:space="preserve"> </t>
    </r>
    <r>
      <rPr>
        <sz val="9"/>
        <rFont val="Arial"/>
        <family val="2"/>
      </rPr>
      <t>de ejecución presupuestal por dependencia.</t>
    </r>
  </si>
  <si>
    <r>
      <t>Hallazgo No. 7 PM Auditoría MJD, vigencia 2012 -Responsable:</t>
    </r>
    <r>
      <rPr>
        <b/>
        <sz val="9"/>
        <rFont val="Arial"/>
        <family val="2"/>
      </rPr>
      <t xml:space="preserve"> </t>
    </r>
    <r>
      <rPr>
        <sz val="9"/>
        <rFont val="Arial"/>
        <family val="2"/>
      </rPr>
      <t>Oficina Asesora Jurídica - Grupo Cobro Coactivo</t>
    </r>
  </si>
  <si>
    <r>
      <t>Hallazgo No. 7 PM Auditoría MJD, vigencia 2012 -Responsable: Subdirección de Sistemas -</t>
    </r>
    <r>
      <rPr>
        <b/>
        <sz val="9"/>
        <rFont val="Arial"/>
        <family val="2"/>
      </rPr>
      <t xml:space="preserve"> </t>
    </r>
    <r>
      <rPr>
        <sz val="9"/>
        <rFont val="Arial"/>
        <family val="2"/>
      </rPr>
      <t>Grupo Cobro Coactivo OAJ</t>
    </r>
  </si>
  <si>
    <t>Hallazgo No. 8 PM Auditoría MJD, vigencia 2012 -Responsable: Grupo de Gestión Financiera - Cobro Coactivo OAJ</t>
  </si>
  <si>
    <t>Hallazgo No. 8 PM Auditoría MJD, vigencia 2012 -Responsable: Oficina Asesora Jurídica - Grupo Cobro Coactivo</t>
  </si>
  <si>
    <t>Hallazgo No. 8 PM Auditoría MJD, vigencia 2012 -Responsable: Grupo de Gestión Humana - Cobro Coactivo OAJ</t>
  </si>
  <si>
    <t>Hallazgo No. 9 PM Auditoría MJD, vigencia 2012 -Responsable: Grupo de Gestión Financiera - Cobro Coactivo OAJ</t>
  </si>
  <si>
    <r>
      <t>Al cierre  de la vigencia 2013 se realizará conciliación de las cuentas por pagar entre las areas de tesorería y contabilidad.</t>
    </r>
    <r>
      <rPr>
        <b/>
        <sz val="9"/>
        <rFont val="Arial"/>
        <family val="2"/>
      </rPr>
      <t xml:space="preserve"> </t>
    </r>
    <r>
      <rPr>
        <sz val="9"/>
        <rFont val="Arial"/>
        <family val="2"/>
      </rPr>
      <t>(Reformulado de acuerdo con aprobación de Secretaría General, MEM14-0000778-SGF-4004)</t>
    </r>
  </si>
  <si>
    <t>Hallazgo No. 27 PM Auditoria MJD, vigencia 2012 - Responsable: Secretaria General - Oficina Asesora Jurídica</t>
  </si>
  <si>
    <t>Hallazgo No.27 PM Auditoria MJD, vigencia 2012 - Responsable: Secretaria General - Oficina Asesora Jurídica</t>
  </si>
  <si>
    <r>
      <t>Hallazgo No. 28 PM Auditoria MJD, vigencia 2012 - Responsable</t>
    </r>
    <r>
      <rPr>
        <b/>
        <sz val="9"/>
        <rFont val="Arial"/>
        <family val="2"/>
      </rPr>
      <t>:</t>
    </r>
    <r>
      <rPr>
        <sz val="9"/>
        <rFont val="Arial"/>
        <family val="2"/>
      </rPr>
      <t xml:space="preserve"> Oficina Asesora Jurídica - Grupo de Cobro Coactivo</t>
    </r>
  </si>
  <si>
    <t>HALLAZGO No. 49 PM Auditoria CSJ - vigencia 2012 – Componente 4 Apoyo al Fortalecimiento de la Información Normativa - Responsable: Oficina Asuntos Internacionales - Dirección de Desarrollo del Derecho y del Ordenamiento Jurídico.</t>
  </si>
  <si>
    <r>
      <t>H No. 50 PM Audit CSJ - vigencia 2012 – Componente 4 Apoyo al Fortalecimiento de la Información Normativa -Ofic. de Asuntos Internacionales,</t>
    </r>
    <r>
      <rPr>
        <b/>
        <sz val="9"/>
        <rFont val="Arial"/>
        <family val="2"/>
      </rPr>
      <t xml:space="preserve"> </t>
    </r>
    <r>
      <rPr>
        <sz val="9"/>
        <rFont val="Arial"/>
        <family val="2"/>
      </rPr>
      <t>Ofic. de Infor en Justicia, Ofic. Asesora de Planeación y las 6 Dir misionales (D. Métodos Alternativos-D.Justicia Formal- D. Ordenamiento Jurídico-D Just Transicional-D Politica Criminal-D Plítica contra Dorgas )</t>
    </r>
  </si>
  <si>
    <r>
      <t xml:space="preserve">46     </t>
    </r>
    <r>
      <rPr>
        <sz val="9"/>
        <color indexed="17"/>
        <rFont val="Arial"/>
        <family val="2"/>
      </rPr>
      <t xml:space="preserve">Con MEM14-0000290-SEG-4000 del 15 enero2014, Secretaria General informó:  </t>
    </r>
    <r>
      <rPr>
        <sz val="9"/>
        <rFont val="Arial"/>
        <family val="2"/>
      </rPr>
      <t>Se realizó reunión el día 19 nov de 2013 para revisar el informe del estudio Modelo de Servicio Jurídico al Ciudadano para el Ministerio de Justicia y del Derecho con el objetivo de validar las funciones propuestas por las depedencias relacionadas con la gestión de la información.</t>
    </r>
    <r>
      <rPr>
        <sz val="9"/>
        <color indexed="17"/>
        <rFont val="Arial"/>
        <family val="2"/>
      </rPr>
      <t xml:space="preserve"> Reportan gestión, pero no se evidencia el p</t>
    </r>
    <r>
      <rPr>
        <b/>
        <sz val="9"/>
        <color indexed="17"/>
        <rFont val="Arial"/>
        <family val="2"/>
      </rPr>
      <t>roducto entregable (Un grupo de trabajo formalizado). Avance 0% corte 31 diciembre de 2013.</t>
    </r>
  </si>
  <si>
    <r>
      <t xml:space="preserve">41   </t>
    </r>
    <r>
      <rPr>
        <sz val="9"/>
        <color indexed="17"/>
        <rFont val="Arial"/>
        <family val="2"/>
      </rPr>
      <t xml:space="preserve">Con MEM14-0000121-SSI-4010  del 08ene2014, Sistemas informó: </t>
    </r>
    <r>
      <rPr>
        <sz val="9"/>
        <rFont val="Arial"/>
        <family val="2"/>
      </rPr>
      <t xml:space="preserve">  Mediante MEM13-0010630-SGF-4004,  la Secretaria General  da  aprobación a los documentos denominados "Política de Seguridad de la Información"  y "Política de uso de los recursos informáticos". Posteriormente  se socializó a cada uno de los funcionarios mediante correo electrónico. </t>
    </r>
    <r>
      <rPr>
        <b/>
        <sz val="9"/>
        <color indexed="17"/>
        <rFont val="Arial"/>
        <family val="2"/>
      </rPr>
      <t>Cumplido 100% corte 31 diciembre 2013</t>
    </r>
  </si>
  <si>
    <r>
      <t xml:space="preserve">40  </t>
    </r>
    <r>
      <rPr>
        <sz val="9"/>
        <color indexed="60"/>
        <rFont val="Arial"/>
        <family val="2"/>
      </rPr>
      <t>Con MEM14-0000290-SEG-4000 del 15 enero2014, Secretaria General informó:</t>
    </r>
    <r>
      <rPr>
        <sz val="9"/>
        <rFont val="Arial"/>
        <family val="2"/>
      </rPr>
      <t xml:space="preserve"> H50PM Vigencia 2012 - La información fue enviada por la Subdirección de sistemas. </t>
    </r>
    <r>
      <rPr>
        <sz val="9"/>
        <color indexed="17"/>
        <rFont val="Arial"/>
        <family val="2"/>
      </rPr>
      <t xml:space="preserve">Con MEM14-0000121-SSI-4010 del 08ene2014,   Sistemas informó: </t>
    </r>
    <r>
      <rPr>
        <sz val="9"/>
        <rFont val="Arial"/>
        <family val="2"/>
      </rPr>
      <t xml:space="preserve">  Mediante MEM13-0010630-SGF-4004,  la Secretaria General  da  aprobación a los documentos denominados "Política de Seguridad de la Información"  y "Política de uso de los recursos informáticos". Posteriormente  se socializó a cada uno de los funcionarios mediante correo electrónico. </t>
    </r>
    <r>
      <rPr>
        <b/>
        <sz val="9"/>
        <color indexed="17"/>
        <rFont val="Arial"/>
        <family val="2"/>
      </rPr>
      <t>Cumplido 100% corte 31 diciembre 2013</t>
    </r>
  </si>
  <si>
    <t>Este procedimiento tambien es soporte para la fila 78</t>
  </si>
  <si>
    <r>
      <t xml:space="preserve">13 </t>
    </r>
    <r>
      <rPr>
        <sz val="8"/>
        <color indexed="17"/>
        <rFont val="Arial"/>
        <family val="2"/>
      </rPr>
      <t xml:space="preserve"> Con MEM14-0000113-oap-1300 DEL 08ENE2014. Planeación informó:</t>
    </r>
    <r>
      <rPr>
        <sz val="8"/>
        <rFont val="Arial"/>
        <family val="2"/>
      </rPr>
      <t xml:space="preserve">Para el seguimiento del Plan de Acción 2013 con corte a septiembre, realizado en el mes de octubre de 2013, se incorporó la información presupuestal con base en el reporte SIIF enviado por el Grupo de Gestión Financiera y Contable.  Además, la Oficina Asesora de Planeación elabora el Boletín Presupuestal el cual se emite mensualmente, validado con el Sistema Integrado de Información Financiera – SIIF que registra los movimientos presupuestales de compromisos, obligaciones y pagos realizados por el Ministerio de Justicia y del Derecho. El boletín clasifica la información del presupuesto de funcionamiento, inversión y total. Así mismo se encuentra desagregada la información por dependencia y proyecto, con porcentajes, gráficas y un análisis que permite entender la variación mes a mes de los recursos asignados al Ministerio de Justicia, logrando ser una herramienta para la detección de alertas tempranas y toma de decisiones que mejoren la ejecución de los montos apropiados en el Ministerio de Justicia y del Derecho. Adicional a esta información, el boletín incluye un formato que muestra mediante semáforos, el cumplimiento por parte de cada una de las entidades adscritas al sector Justicia, de las metas establecidas en el Acuerdo de Desempeño que se encuentra en la Presidencia de la República. Adicionalmente se elabora el informe del Análisis de Ejecución Presupuestal, el ranking de las oficinas y dependencias del Ministerio de Justicia y del Derecho.
En el Centro Dinámico de Información se puede observar los documentos de la programación y los informes establecidos como medio de control para el seguimiento a la ejecución presupuestal del Sector Justicia y del Derecho.
</t>
    </r>
    <r>
      <rPr>
        <b/>
        <sz val="8"/>
        <rFont val="Arial"/>
        <family val="2"/>
      </rPr>
      <t xml:space="preserve">Se puede observar en la página web del MJD 18 archivos de seguimiento al Plan de Acción con corte a septiembre de 2013 – Fuente: página web MJD. </t>
    </r>
    <r>
      <rPr>
        <sz val="8"/>
        <rFont val="Arial"/>
        <family val="2"/>
      </rPr>
      <t xml:space="preserve">
A partir de la tercera semana del mes enero de 2014 se realizaran las respectivas reuniones con los responsables para el seguimiento correspondiente al mes de diciembre de 2013</t>
    </r>
    <r>
      <rPr>
        <sz val="8"/>
        <color indexed="30"/>
        <rFont val="Arial"/>
        <family val="2"/>
      </rPr>
      <t xml:space="preserve">. </t>
    </r>
    <r>
      <rPr>
        <b/>
        <sz val="8"/>
        <color indexed="17"/>
        <rFont val="Arial"/>
        <family val="2"/>
      </rPr>
      <t>Avance 67% corte 31 diciembre de 2013</t>
    </r>
  </si>
  <si>
    <r>
      <rPr>
        <sz val="9"/>
        <rFont val="Arial"/>
        <family val="2"/>
      </rPr>
      <t xml:space="preserve">41    </t>
    </r>
    <r>
      <rPr>
        <sz val="9"/>
        <color indexed="30"/>
        <rFont val="Arial"/>
        <family val="2"/>
      </rPr>
      <t xml:space="preserve">Con MEM13-0008207-SEG-4000  recibido el 16 octub/2013,  Secretaría General informó: </t>
    </r>
    <r>
      <rPr>
        <sz val="9"/>
        <rFont val="Arial"/>
        <family val="2"/>
      </rPr>
      <t>Se adjunta MEM13-0004326JCC-1502 mediante el cual se remite el listado general de la cartera correspondiente a las multas impuestas por infracción a ley 30 de 1986.</t>
    </r>
    <r>
      <rPr>
        <b/>
        <sz val="9"/>
        <color indexed="30"/>
        <rFont val="Arial"/>
        <family val="2"/>
      </rPr>
      <t xml:space="preserve"> En auditoria de OCI al Financiera se evidenciaron los registros por concepto de multas e intereses Ley 30 con corte 30 agosto2013. cumplido 100%   </t>
    </r>
    <r>
      <rPr>
        <sz val="9"/>
        <color indexed="30"/>
        <rFont val="Arial"/>
        <family val="2"/>
      </rPr>
      <t xml:space="preserve">                                                                                                                                                       Con MEM13-0008252-OAJ-1500 del 15 octu2013 </t>
    </r>
    <r>
      <rPr>
        <b/>
        <sz val="9"/>
        <color indexed="30"/>
        <rFont val="Arial"/>
        <family val="2"/>
      </rPr>
      <t xml:space="preserve">Jurídica </t>
    </r>
    <r>
      <rPr>
        <sz val="9"/>
        <color indexed="30"/>
        <rFont val="Arial"/>
        <family val="2"/>
      </rPr>
      <t xml:space="preserve">informó: </t>
    </r>
    <r>
      <rPr>
        <sz val="9"/>
        <rFont val="Arial"/>
        <family val="2"/>
      </rPr>
      <t xml:space="preserve">Se ha presentado en la presente anualidad 6 reportes correspondientes a los meses de enero a julio de 2013 Con el nuevo personal se está trabajando en la actualización de reportes de agosto. </t>
    </r>
    <r>
      <rPr>
        <sz val="9"/>
        <color indexed="30"/>
        <rFont val="Arial"/>
        <family val="2"/>
      </rPr>
      <t xml:space="preserve">Se evidencia : MEM13-0002474-OAJ-1500 del 22marzo/2013;  MEM13-0004326-OAJ-1500 del 21 mayo/2013;  MEM13-0005933-OAJ-1500 del 10julio/2013;   MEM13-0006138-OAJ-1500 del 18julio/2013;   MEM13-0007492-OAJ-1500 del 16septiem/2013;  MEM13-0007741-OAJ-1500 del 25septiem/2013;  MEM13-0007982-OAJ-1500 del 03 octub/2013;  MEM13-0008237-OAJ-1500 del 15 octub/2013;con las anteriores comunicaciones se efectua reporte de cartera por multas ley 30/1986, ante el Grupo Financiero.  </t>
    </r>
    <r>
      <rPr>
        <b/>
        <sz val="9"/>
        <color indexed="30"/>
        <rFont val="Arial"/>
        <family val="2"/>
      </rPr>
      <t xml:space="preserve"> Se evidencian los registros contables  de Cobro Coactivo de octub2012 a Agosto2013</t>
    </r>
    <r>
      <rPr>
        <sz val="9"/>
        <color indexed="30"/>
        <rFont val="Arial"/>
        <family val="2"/>
      </rPr>
      <t>.</t>
    </r>
    <r>
      <rPr>
        <b/>
        <sz val="9"/>
        <color indexed="30"/>
        <rFont val="Arial"/>
        <family val="2"/>
      </rPr>
      <t xml:space="preserve"> Cumplido 100% corte 30 de septiembre de 2013.</t>
    </r>
  </si>
  <si>
    <t>Estos soportes tambien son para la fila 93,  consecutivo 44,  hallazgo 9 audit MJD vig 2012 - accion 1.</t>
  </si>
  <si>
    <t>Cumplido en actualización  del 19 diciembre 2013</t>
  </si>
  <si>
    <t xml:space="preserve">Ver estos estudios tecnicos en la fila 83, consecutivo 42 (Hallazgo 7, acción 1 de la auditoria Minjusticia viencia 2012). </t>
  </si>
  <si>
    <t xml:space="preserve">Estos estudios tecnicos tambien son el documento soporte para:                                                                                                                                                                                                                                           - filas 92, consecutivo 43 (Hallazgo 8, actividad 3 de la auditoria Minjusticia vig 2012)                                                                                                                                                                                                                                -fila 94,  consecutivo 44 (hallazgo 9 , actividad 2 de la auditoria Minjusticia vig 2012) </t>
  </si>
  <si>
    <t>Aparte de los soportes que aca reposan, tambien ver soportes en la fila 90,  consecutivo 43,  hallazgo 8  - accion 1 audit MJD vig 2012 - accion 1.</t>
  </si>
  <si>
    <r>
      <t>20</t>
    </r>
    <r>
      <rPr>
        <sz val="9"/>
        <color indexed="17"/>
        <rFont val="Arial"/>
        <family val="2"/>
      </rPr>
      <t xml:space="preserve"> Con MEM14-0000290-SEG-4000 del 15 enero2014, Secretaria General informó:</t>
    </r>
    <r>
      <rPr>
        <sz val="9"/>
        <rFont val="Arial"/>
        <family val="2"/>
      </rPr>
      <t xml:space="preserve">  H9 PM Vigencia 2012 - El documento del procedimiento se encuentra adjunto al manual de cobro coactivo el cual se aprobo mediante resolición  No.621 del 09 de Septiembre de 2013. Adjuntamos copia resolución.                                                                    </t>
    </r>
    <r>
      <rPr>
        <sz val="9"/>
        <color indexed="17"/>
        <rFont val="Arial"/>
        <family val="2"/>
      </rPr>
      <t xml:space="preserve">Con MEM14-0000080-OAJ-1500 del 7 ene 2014 Jurídica informó:  </t>
    </r>
    <r>
      <rPr>
        <sz val="9"/>
        <rFont val="Arial"/>
        <family val="2"/>
      </rPr>
      <t>Mediante Resolución No. 0621 de 9 septiembre de 2013 se adopto el Manual de Cobro Coactivo y Persuasivo y en el se estableció el envió del reporte de la información al Grupo de Gestión Financiera, la misma ha sido reportada.</t>
    </r>
    <r>
      <rPr>
        <sz val="9"/>
        <color indexed="17"/>
        <rFont val="Arial"/>
        <family val="2"/>
      </rPr>
      <t xml:space="preserve"> En la pagina web del MJD se encutra el Manual Cobro Coactivo Código M-GJ- 01 versión 01 del 29nov2012 </t>
    </r>
    <r>
      <rPr>
        <b/>
        <sz val="9"/>
        <color indexed="17"/>
        <rFont val="Arial"/>
        <family val="2"/>
      </rPr>
      <t>cuyo contenido no establece el envió del reporte de la información (reporte multas de infracción Ley 30) al Grupo de Gestión Financiera.</t>
    </r>
    <r>
      <rPr>
        <sz val="9"/>
        <color indexed="17"/>
        <rFont val="Arial"/>
        <family val="2"/>
      </rPr>
      <t xml:space="preserve"> En consecuencia, no se avala el 100% reportado por juridica y Secr Gral, toda vez que  No se tiene el producto entregable "Un procedimiento reporte multas de infracción Ley 30". </t>
    </r>
    <r>
      <rPr>
        <b/>
        <sz val="9"/>
        <color indexed="17"/>
        <rFont val="Arial"/>
        <family val="2"/>
      </rPr>
      <t xml:space="preserve">Avance 0% corte 31 diciembre/2013. </t>
    </r>
  </si>
  <si>
    <t xml:space="preserve"> Ver MEM14-0000778-SGF-4004, dio aval a la Reformulación  de las acciones de mejora de los hallazgos No. 12 y 13 (actividades 1,2 y3). Este MEM es soporte para las filas 98,99,100 y 101</t>
  </si>
  <si>
    <t xml:space="preserve"> Ver M14-0000778-SGF-4004, dio aval a la Reformulación  de las acciones de mejora de los hallazgos No. 12 y 13 (actividades 1,2 y3). Este MEM es soporte para las filas 98,99,100 y 101</t>
  </si>
  <si>
    <r>
      <rPr>
        <sz val="8"/>
        <rFont val="Arial"/>
        <family val="2"/>
      </rPr>
      <t xml:space="preserve">12 </t>
    </r>
    <r>
      <rPr>
        <sz val="8"/>
        <color indexed="17"/>
        <rFont val="Arial"/>
        <family val="2"/>
      </rPr>
      <t>Con MEM14-0000290-SEG-4000 del 15 enero2014, Secretaria General informó:</t>
    </r>
    <r>
      <rPr>
        <sz val="8"/>
        <rFont val="Arial"/>
        <family val="2"/>
      </rPr>
      <t xml:space="preserve"> H1 PM Vigencia 2012 - Se anexa copia de los oficios mediante los cuales el GGFC remite las ejecuciones presupuestales actualizadas mes a mes.       Es importante tener en cuenta que según información del Coordinador Financiero, a la Oficina de Planeación se le entrego en su momento una ejecución presupuestal provisional, dado que no había culminado el periodo de transición y ésta variaría con los registros posteriores. La Ejecución quedaría en firme una vez terminara el periodo de transición</t>
    </r>
    <r>
      <rPr>
        <sz val="8"/>
        <color indexed="30"/>
        <rFont val="Arial"/>
        <family val="2"/>
      </rPr>
      <t>.</t>
    </r>
    <r>
      <rPr>
        <sz val="8"/>
        <color indexed="17"/>
        <rFont val="Arial"/>
        <family val="2"/>
      </rPr>
      <t xml:space="preserve"> Con MEM14-0000113-oap-1300 DEL 08ENE2014.</t>
    </r>
    <r>
      <rPr>
        <b/>
        <sz val="8"/>
        <color indexed="17"/>
        <rFont val="Arial"/>
        <family val="2"/>
      </rPr>
      <t xml:space="preserve"> Planeación</t>
    </r>
    <r>
      <rPr>
        <sz val="8"/>
        <color indexed="17"/>
        <rFont val="Arial"/>
        <family val="2"/>
      </rPr>
      <t xml:space="preserve"> informó:</t>
    </r>
    <r>
      <rPr>
        <sz val="8"/>
        <color indexed="30"/>
        <rFont val="Arial"/>
        <family val="2"/>
      </rPr>
      <t xml:space="preserve"> </t>
    </r>
    <r>
      <rPr>
        <sz val="8"/>
        <rFont val="Arial"/>
        <family val="2"/>
      </rPr>
      <t xml:space="preserve"> Esta oficina elabora el Boletín Presupuestal el cual se emite Mensualmente, validado con el Sistema Financiero de la Nación SIIF donde se registran los movimientos presupuestales en cuanto a Compromisos, Obligaciones y Pagos realizados por el Ministerio de Justicia y del Derecho. Mencionado Boletín clasifica la información por Funcionamiento, Inversión y Total. Así mismo se encuentra desagregada la información por dependencia y proyecto, con porcentajes, gráficas y un análisis que permite entender la variación mes a mes de los recursos asignados al Ministerio de Justicia, logrando ser una herramienta para la detección de alertas tempranas y toma de decisiones que mejoren la ejecución de los montos apropiados en el Ministerio de Justicia y del Derecho. Adicional a esta información, el boletín muestra un formato que muestra mediante semáforos, el cumplimiento por parte de cada una de las entidades adscritas al sector Justicia, de las metas establecidas en el Acuerdo de Desempeño que se encuentra en presidencia. Adicionalmente se elabora el informe del Análisis de Ejecución Presupuestal, el ranking de las oficinas y dependencias del Ministerio de Justicia y del Derecho.
Se debe tener en cuenta que los valores registrados en el documento adjunto estan a corte del 31 de diciembre de 2013, fuente SIIF del 2 de enero de 2014, por lo tanto es una ejecución provisional, ya que según circular externa No 32 de Minhacienda el cierre del presupuesto general vigencia fiscal 2013 es el dia 20 de enero de 2014. En el Centro Dinamico de Información Estratégica de la Entidad CdiE se pueden consultar los informes de ejecució presupuestal, de manera mensual o trimestral; de acuerdo con la Tabla de Contenido de estos Informes se pude consultar: 1) Gastos de Funcionaiento, 2) Gastos de Inversión </t>
    </r>
    <r>
      <rPr>
        <b/>
        <sz val="8"/>
        <rFont val="Arial"/>
        <family val="2"/>
      </rPr>
      <t xml:space="preserve">(por dependencia </t>
    </r>
    <r>
      <rPr>
        <sz val="8"/>
        <rFont val="Arial"/>
        <family val="2"/>
      </rPr>
      <t xml:space="preserve">y por Proyecto), 3)Ejecución Acumulada, 4)Presupuesto desagregado y 5)Presupuesto Sector. En consecuencia sepueden consultar los informes acumulados de los cortes 30/09/2013 y 31/12/2013. </t>
    </r>
    <r>
      <rPr>
        <b/>
        <sz val="8"/>
        <color indexed="17"/>
        <rFont val="Arial"/>
        <family val="2"/>
      </rPr>
      <t xml:space="preserve">Cumplido 100% corte 31 diciembre de 2013.  </t>
    </r>
  </si>
  <si>
    <r>
      <t>15</t>
    </r>
    <r>
      <rPr>
        <sz val="9"/>
        <color indexed="17"/>
        <rFont val="Arial"/>
        <family val="2"/>
      </rPr>
      <t xml:space="preserve"> Con MEM14-0000290-SEG-4000 del 15 enero2014, Secretaria General informó: </t>
    </r>
    <r>
      <rPr>
        <sz val="9"/>
        <rFont val="Arial"/>
        <family val="2"/>
      </rPr>
      <t xml:space="preserve"> H6 PM Vigencia 2012 - se anexan cuadros de ejecución enviados a las áreas - presupuesto.</t>
    </r>
    <r>
      <rPr>
        <sz val="9"/>
        <color indexed="17"/>
        <rFont val="Arial"/>
        <family val="2"/>
      </rPr>
      <t xml:space="preserve"> Los informes de ejecución presupuestal de junio, julio, agosto, septiembre, octubre y noviembre de 2013 se enviaron mediante MEM13-0005941-SGF-4004,   MEM13-0006767-SGF-4004,  MEM13-0007439-SGF-4004,   MEM13-0008355-SGF-4004,  MEM13-0009267-SGF-4004 y  MEM13-0010192-SGF-4004 a las dependencias responables de la ejecución del presupuesto. Asímismo, en el Centro Dinamico de Información Estratégica de la Entidad CdiE se pueden consultar los informes mensuales de ejecució presupuestal; de acuerdo con la Tabla de Contenido de estos Informes se pude consultar: 1) Gastos de Funcionaiento, 2) Gastos de Inversión (por dependencia y por Proyecto), 3)Ejecución Acumulada, 4)Presupuesto desagregado y 5)Presupuesto Sector. En consecuencia sepueden consultar los informes mensuales al 31/12/2013. También, Secretaria General remitió los Informes mensuales de Conciliación entre Almacén y Financiera, de los meses de enero a noviembre de 2013, de las unidades ejecutoras Gestión Gral e Infraestructura  (los soportes de conciliacion estan en la fila 105). </t>
    </r>
    <r>
      <rPr>
        <b/>
        <sz val="9"/>
        <color indexed="17"/>
        <rFont val="Arial"/>
        <family val="2"/>
      </rPr>
      <t>Cumplido 100% corte 31 de diciembre de 2013.</t>
    </r>
    <r>
      <rPr>
        <sz val="9"/>
        <color indexed="30"/>
        <rFont val="Arial"/>
        <family val="2"/>
      </rPr>
      <t xml:space="preserve"> </t>
    </r>
    <r>
      <rPr>
        <sz val="9"/>
        <color indexed="17"/>
        <rFont val="Arial"/>
        <family val="2"/>
      </rPr>
      <t xml:space="preserve">  </t>
    </r>
  </si>
  <si>
    <r>
      <t xml:space="preserve">78 </t>
    </r>
    <r>
      <rPr>
        <sz val="9"/>
        <color indexed="30"/>
        <rFont val="Arial"/>
        <family val="2"/>
      </rPr>
      <t xml:space="preserve"> Con MEM13-0008207-SEG-4000  recibido el 16 octub/2013  </t>
    </r>
    <r>
      <rPr>
        <b/>
        <sz val="9"/>
        <color indexed="30"/>
        <rFont val="Arial"/>
        <family val="2"/>
      </rPr>
      <t>Secretaria General</t>
    </r>
    <r>
      <rPr>
        <sz val="9"/>
        <color indexed="30"/>
        <rFont val="Arial"/>
        <family val="2"/>
      </rPr>
      <t xml:space="preserve">  informó: </t>
    </r>
    <r>
      <rPr>
        <sz val="9"/>
        <rFont val="Arial"/>
        <family val="2"/>
      </rPr>
      <t xml:space="preserve"> La oficina Asesora Jurídica elaboró el procedimiento para atender las acciones de tutela, así como el formato de registro de las mismas, mismos que se encuentran en la OAP para su respectiva revisión desde el 10 de sep de 2013.  </t>
    </r>
    <r>
      <rPr>
        <sz val="9"/>
        <color indexed="30"/>
        <rFont val="Arial"/>
        <family val="2"/>
      </rPr>
      <t xml:space="preserve">Con MEM13-0008252-OAJ-1500 del 15 octu2013 </t>
    </r>
    <r>
      <rPr>
        <b/>
        <sz val="9"/>
        <color indexed="30"/>
        <rFont val="Arial"/>
        <family val="2"/>
      </rPr>
      <t xml:space="preserve">Jurídica </t>
    </r>
    <r>
      <rPr>
        <sz val="9"/>
        <color indexed="30"/>
        <rFont val="Arial"/>
        <family val="2"/>
      </rPr>
      <t>informó:</t>
    </r>
    <r>
      <rPr>
        <sz val="9"/>
        <rFont val="Arial"/>
        <family val="2"/>
      </rPr>
      <t xml:space="preserve"> Se estableció el procedimiento para contestar acción de tutela P-GJAA-04, </t>
    </r>
    <r>
      <rPr>
        <sz val="9"/>
        <color indexed="30"/>
        <rFont val="Arial"/>
        <family val="2"/>
      </rPr>
      <t>versión 01 del 20 sept2013,</t>
    </r>
    <r>
      <rPr>
        <sz val="9"/>
        <rFont val="Arial"/>
        <family val="2"/>
      </rPr>
      <t xml:space="preserve"> asi como el formato de registro de acciones de tutela F-GJAA-04-</t>
    </r>
    <r>
      <rPr>
        <sz val="9"/>
        <color indexed="30"/>
        <rFont val="Arial"/>
        <family val="2"/>
      </rPr>
      <t>01</t>
    </r>
    <r>
      <rPr>
        <sz val="9"/>
        <rFont val="Arial"/>
        <family val="2"/>
      </rPr>
      <t xml:space="preserve">, </t>
    </r>
    <r>
      <rPr>
        <sz val="9"/>
        <color indexed="30"/>
        <rFont val="Arial"/>
        <family val="2"/>
      </rPr>
      <t>versión 01 del 20 sept2013</t>
    </r>
    <r>
      <rPr>
        <sz val="9"/>
        <rFont val="Arial"/>
        <family val="2"/>
      </rPr>
      <t xml:space="preserve"> los cuales fueron elaborados en coordinador con la Oficina Asesora de Planeación y suscritos y aprobados por el Jefe de la Oficina Jurídica. </t>
    </r>
    <r>
      <rPr>
        <b/>
        <sz val="9"/>
        <color indexed="30"/>
        <rFont val="Arial"/>
        <family val="2"/>
      </rPr>
      <t>El procedimiento no esta en la web.</t>
    </r>
    <r>
      <rPr>
        <sz val="9"/>
        <rFont val="Arial"/>
        <family val="2"/>
      </rPr>
      <t xml:space="preserve"> Se adjunta como evidencia Documento PDF del procedimiento e impresión de cuadro de seguimiento, así como el MEM13-0007625-OAJ-1500 de 20 de septiembre de 2013, por medio del cual se envían a la Oficina Asesora de Planeación. </t>
    </r>
    <r>
      <rPr>
        <b/>
        <sz val="9"/>
        <rFont val="Arial"/>
        <family val="2"/>
      </rPr>
      <t>El procedimiento está publicado en la web.</t>
    </r>
    <r>
      <rPr>
        <sz val="9"/>
        <rFont val="Arial"/>
        <family val="2"/>
      </rPr>
      <t xml:space="preserve">  </t>
    </r>
    <r>
      <rPr>
        <b/>
        <sz val="9"/>
        <color indexed="30"/>
        <rFont val="Arial"/>
        <family val="2"/>
      </rPr>
      <t xml:space="preserve">Cumplimiento 100% corte 30 de septiembre de 2013. </t>
    </r>
  </si>
  <si>
    <r>
      <t xml:space="preserve">34  </t>
    </r>
    <r>
      <rPr>
        <sz val="9"/>
        <color indexed="60"/>
        <rFont val="Arial"/>
        <family val="2"/>
      </rPr>
      <t xml:space="preserve">Con MEM14-0000290-SEG-4000 del 15 enero2014, </t>
    </r>
    <r>
      <rPr>
        <b/>
        <sz val="9"/>
        <color indexed="60"/>
        <rFont val="Arial"/>
        <family val="2"/>
      </rPr>
      <t xml:space="preserve">Secretaria General </t>
    </r>
    <r>
      <rPr>
        <sz val="9"/>
        <color indexed="60"/>
        <rFont val="Arial"/>
        <family val="2"/>
      </rPr>
      <t xml:space="preserve">informó: </t>
    </r>
    <r>
      <rPr>
        <sz val="9"/>
        <rFont val="Arial"/>
        <family val="2"/>
      </rPr>
      <t xml:space="preserve">H27 PM Vigencia 2012 se organizó el archivo con personal idoneo en 2 fases la primera se ocupó de de los expedientes judiciales y la segunda sobre procesos judiciales - Se adjunta copia de los contratos. </t>
    </r>
    <r>
      <rPr>
        <b/>
        <sz val="9"/>
        <color indexed="17"/>
        <rFont val="Arial"/>
        <family val="2"/>
      </rPr>
      <t>Secretaria Gral no envio estos soportes</t>
    </r>
    <r>
      <rPr>
        <b/>
        <sz val="9"/>
        <rFont val="Arial"/>
        <family val="2"/>
      </rPr>
      <t xml:space="preserve">  </t>
    </r>
    <r>
      <rPr>
        <sz val="9"/>
        <rFont val="Arial"/>
        <family val="2"/>
      </rPr>
      <t xml:space="preserve">        </t>
    </r>
    <r>
      <rPr>
        <sz val="9"/>
        <color indexed="17"/>
        <rFont val="Arial"/>
        <family val="2"/>
      </rPr>
      <t xml:space="preserve">Con MEM14-0000080-OAJ-1500 del 7 ene2014 </t>
    </r>
    <r>
      <rPr>
        <b/>
        <sz val="9"/>
        <color indexed="17"/>
        <rFont val="Arial"/>
        <family val="2"/>
      </rPr>
      <t xml:space="preserve"> Jurídica i</t>
    </r>
    <r>
      <rPr>
        <sz val="9"/>
        <color indexed="17"/>
        <rFont val="Arial"/>
        <family val="2"/>
      </rPr>
      <t xml:space="preserve">nformó: </t>
    </r>
    <r>
      <rPr>
        <sz val="9"/>
        <rFont val="Arial"/>
        <family val="2"/>
      </rPr>
      <t xml:space="preserve">   Con fundamento en el diagnóstico técnico elaborado por el área de archivo del MJD, mediante comunicación MEM13-0009707 del 02/12/13 se solicitó a Secretaría General la asignación del personal humano y los recursos materiales necesarios para avanzar en la depuración, organización, administración y centralización de los archivos de la Oficina Asesora Jurídica. CORRESPONDE A LA SECRETARIA GENERAL  COMPLEMENTAR LA INFORMACION Y PORCENTAJE DE CUMPLIMIENTO EN CUANTO A LA EFECTIVA ASIGNACIÖN DEL PERSONAL. </t>
    </r>
    <r>
      <rPr>
        <sz val="9"/>
        <color indexed="17"/>
        <rFont val="Arial"/>
        <family val="2"/>
      </rPr>
      <t>Mediante Contrato de prestación  de servicios de apoyo a la gestión Nos. 000016,  000017 y 000028 de 2014, se contrataron 3 auxiliares, cuyo objeto es "Apoyar a la Oficina Asesora de Jurídica del MJD en las actividades inherentes a la aplicación de las tablas de retención documental y administración del archivo de gestión de la dependencia"</t>
    </r>
    <r>
      <rPr>
        <sz val="9"/>
        <rFont val="Arial"/>
        <family val="2"/>
      </rPr>
      <t xml:space="preserve">. </t>
    </r>
    <r>
      <rPr>
        <b/>
        <sz val="9"/>
        <color indexed="17"/>
        <rFont val="Arial"/>
        <family val="2"/>
      </rPr>
      <t>Cu</t>
    </r>
    <r>
      <rPr>
        <b/>
        <sz val="9"/>
        <color indexed="17"/>
        <rFont val="Arial"/>
        <family val="2"/>
      </rPr>
      <t xml:space="preserve">mplido 100% corte 31 diciembre 2013. </t>
    </r>
    <r>
      <rPr>
        <b/>
        <sz val="9"/>
        <color indexed="36"/>
        <rFont val="Arial"/>
        <family val="2"/>
      </rPr>
      <t xml:space="preserve"> </t>
    </r>
  </si>
  <si>
    <r>
      <t xml:space="preserve">80    </t>
    </r>
    <r>
      <rPr>
        <sz val="9"/>
        <color indexed="30"/>
        <rFont val="Arial"/>
        <family val="2"/>
      </rPr>
      <t xml:space="preserve">Con MEM13-0008207-SEG-4000  recibido el 16 octub/2013  </t>
    </r>
    <r>
      <rPr>
        <b/>
        <sz val="9"/>
        <color indexed="30"/>
        <rFont val="Arial"/>
        <family val="2"/>
      </rPr>
      <t xml:space="preserve">Secretaria General </t>
    </r>
    <r>
      <rPr>
        <sz val="9"/>
        <color indexed="30"/>
        <rFont val="Arial"/>
        <family val="2"/>
      </rPr>
      <t xml:space="preserve"> informó: </t>
    </r>
    <r>
      <rPr>
        <sz val="9"/>
        <rFont val="Arial"/>
        <family val="2"/>
      </rPr>
      <t xml:space="preserve"> se organizó el archivo en 2 fases la primera se ocupó de de los expedientes judiciales y la segunda sobre procesos judiciales                                                                                                               </t>
    </r>
    <r>
      <rPr>
        <sz val="9"/>
        <color indexed="30"/>
        <rFont val="Arial"/>
        <family val="2"/>
      </rPr>
      <t xml:space="preserve">Con MEM13-0008252-OAJ-1500 del 15 octu2013 Jurídica informó:  </t>
    </r>
    <r>
      <rPr>
        <sz val="9"/>
        <rFont val="Arial"/>
        <family val="2"/>
      </rPr>
      <t>Con el objeto de mejorar los procesos archivísticos y la correcta administración de los documentos, la Oficina Asesora Jurídica, con el apoyo del Grupo de Gestión Administrativa  y de acuerdo con las actividades planteadas en el proyecto de inversión No. 2011011000299, viene adelantando el programa de archivística al interior de la Oficina. Se establece como objetivo principal de cumplir las disposiciones en materia de archivo (Ley 594 de 2000 y los pronunciamientos que emane el Archivo General de la Nación). A 30 de septiembre se han organizado 133 metros lineales de documentos,</t>
    </r>
    <r>
      <rPr>
        <b/>
        <sz val="9"/>
        <rFont val="Arial"/>
        <family val="2"/>
      </rPr>
      <t xml:space="preserve"> equivalentes al 65% </t>
    </r>
    <r>
      <rPr>
        <sz val="9"/>
        <rFont val="Arial"/>
        <family val="2"/>
      </rPr>
      <t xml:space="preserve">del total del archivo de la OAJ, que es de 185 metros lineales.  </t>
    </r>
  </si>
  <si>
    <t>Estos soportes tambien son para la fila 129, consecutivo 63, hallazgo 28 audit MJD vig 2012.</t>
  </si>
  <si>
    <t>Los documentos soportes estan en la fila 128, consecutivo 62 (hallazgo 27, actividad 3 auditoria Minjusticia vigencia 2012)</t>
  </si>
  <si>
    <r>
      <t xml:space="preserve">39  </t>
    </r>
    <r>
      <rPr>
        <sz val="9"/>
        <color indexed="17"/>
        <rFont val="Arial"/>
        <family val="2"/>
      </rPr>
      <t xml:space="preserve">Con MEM13-0010724-OAI-1100  del 27 dici2013, </t>
    </r>
    <r>
      <rPr>
        <b/>
        <sz val="9"/>
        <color indexed="17"/>
        <rFont val="Arial"/>
        <family val="2"/>
      </rPr>
      <t>Asuntos Internacionales</t>
    </r>
    <r>
      <rPr>
        <sz val="9"/>
        <color indexed="17"/>
        <rFont val="Arial"/>
        <family val="2"/>
      </rPr>
      <t xml:space="preserve"> informó:</t>
    </r>
    <r>
      <rPr>
        <sz val="9"/>
        <color indexed="30"/>
        <rFont val="Arial"/>
        <family val="2"/>
      </rPr>
      <t xml:space="preserve">  </t>
    </r>
    <r>
      <rPr>
        <sz val="9"/>
        <rFont val="Arial"/>
        <family val="2"/>
      </rPr>
      <t xml:space="preserve">Se han realizado cuatro </t>
    </r>
    <r>
      <rPr>
        <b/>
        <sz val="9"/>
        <rFont val="Arial"/>
        <family val="2"/>
      </rPr>
      <t>(04) reuniones de seguimiento,</t>
    </r>
    <r>
      <rPr>
        <sz val="9"/>
        <rFont val="Arial"/>
        <family val="2"/>
      </rPr>
      <t xml:space="preserve"> así: el </t>
    </r>
    <r>
      <rPr>
        <b/>
        <sz val="9"/>
        <rFont val="Arial"/>
        <family val="2"/>
      </rPr>
      <t>3 de septiembre</t>
    </r>
    <r>
      <rPr>
        <sz val="9"/>
        <rFont val="Arial"/>
        <family val="2"/>
      </rPr>
      <t xml:space="preserve"> y el </t>
    </r>
    <r>
      <rPr>
        <b/>
        <sz val="9"/>
        <rFont val="Arial"/>
        <family val="2"/>
      </rPr>
      <t xml:space="preserve">7 de octubre </t>
    </r>
    <r>
      <rPr>
        <sz val="9"/>
        <rFont val="Arial"/>
        <family val="2"/>
      </rPr>
      <t xml:space="preserve">del año en curso, se anexan las actas Nos. 001 y 002 de las citadas reuniones que corresponden al Comité Plan de Mejoramiento de las reuniones realizadas . De igual manera, se realizaron reuniones los </t>
    </r>
    <r>
      <rPr>
        <b/>
        <sz val="9"/>
        <rFont val="Arial"/>
        <family val="2"/>
      </rPr>
      <t>días 10 y 26 de diciembre de 2013</t>
    </r>
    <r>
      <rPr>
        <sz val="9"/>
        <rFont val="Arial"/>
        <family val="2"/>
      </rPr>
      <t xml:space="preserve"> y las respectivas actas se encuentran en proceso de revisión. Adicionalmente, se tiene programada la quinta reunión para el mes de enero de 2014 -con fecha aún por definir- para realizar el balance de la ejecución del Proyecto durante la vigencia 2013, este seguimiento corresponde al componente 4 del proyecto de Fortalecimiento de los Servicios de Justicia - Crédito BID, en estas reuniones se ha obtenido el conocimiento del estado de ejecución de los proyectos directamente de las dependencias del Ministerio que por sus conpentencias ejecutores especificas de las actividades del proyecto a la vez que se han identificado los problemas que se han venido presentando en la ejecución y se han determinado los procedimientos a seguir para superar las dificultades identificadas,  de esta manera se esta dando cumplimiento a la acción de mejora propuesta para este hallazgo. Se evidencian 4 actas..</t>
    </r>
    <r>
      <rPr>
        <b/>
        <sz val="9"/>
        <color indexed="17"/>
        <rFont val="Arial"/>
        <family val="2"/>
      </rPr>
      <t xml:space="preserve">  Avance 80% corte 31 diciembre de 2013</t>
    </r>
  </si>
  <si>
    <r>
      <t xml:space="preserve">93 </t>
    </r>
    <r>
      <rPr>
        <sz val="9"/>
        <color indexed="30"/>
        <rFont val="Arial"/>
        <family val="2"/>
      </rPr>
      <t>Con MEM13-0009357-SSI-4010 del 20 noviembre2013, Sistemas dio alcance al inf</t>
    </r>
    <r>
      <rPr>
        <sz val="9"/>
        <color indexed="30"/>
        <rFont val="Arial"/>
        <family val="2"/>
      </rPr>
      <t xml:space="preserve">orme remitido a OCI mediante MEM13-0008051-SSI-4010 del 07octub2013, precisando:  </t>
    </r>
    <r>
      <rPr>
        <sz val="9"/>
        <rFont val="Arial"/>
        <family val="2"/>
      </rPr>
      <t xml:space="preserve">Se suscribio contrato con la firma especializada GLOBALTEK SECURITY S.A. el ontrato No. 207/2013 el 15 de julio de 2013 con plazo de ejecución 45 días para "Contraatar la adquisición, instalación, configuración y puesta en funcionamiento de un proxy/gateway tipo </t>
    </r>
    <r>
      <rPr>
        <i/>
        <sz val="9"/>
        <rFont val="Arial"/>
        <family val="2"/>
      </rPr>
      <t xml:space="preserve">"appliace" </t>
    </r>
    <r>
      <rPr>
        <sz val="9"/>
        <rFont val="Arial"/>
        <family val="2"/>
      </rPr>
      <t>para analizar el tráfico y el contenido del tráfico generado desde la red local  hacua internet " Este contrato se ejecuto de manera satisfactoria  y el dispositivo se puede apreciar  en producción en el DataCenter del Ministerio.Inicio del contrato con fecha de póliza 23 de julio/2013 y terminando los 45 días el 5 de septiembre/2013.</t>
    </r>
    <r>
      <rPr>
        <b/>
        <sz val="9"/>
        <color indexed="30"/>
        <rFont val="Arial"/>
        <family val="2"/>
      </rPr>
      <t xml:space="preserve"> Cumplido 100% corte 30 de septiembre de 2013. </t>
    </r>
  </si>
  <si>
    <r>
      <t xml:space="preserve">94 </t>
    </r>
    <r>
      <rPr>
        <sz val="9"/>
        <color indexed="30"/>
        <rFont val="Arial"/>
        <family val="2"/>
      </rPr>
      <t xml:space="preserve"> Con MEM13-0009357-SSI-4010 del 20 noviembre2013, Sistemas dio alcance al informe remitido a OCI mediante MEM13-0008051-SSI-4010 del 07octub2013, precisando:  </t>
    </r>
    <r>
      <rPr>
        <sz val="9"/>
        <rFont val="Arial"/>
        <family val="2"/>
      </rPr>
      <t>Se actualizó el sofware HP System Management de la versión 6 a la versión 7 en cuatro servidores  críticos: 192.168.8.23;  192.168.8.26;    192.168.8.27  y 192.168.8.28, Se puede verificar en cada servidor hacieno acceso en credenciales de administrador. Este sofware permite monitorear el estado y disponibilidad  de cada servidor. Se actualiz a la nueva versión el 3 de septiembre/2013.</t>
    </r>
    <r>
      <rPr>
        <b/>
        <sz val="9"/>
        <color indexed="30"/>
        <rFont val="Arial"/>
        <family val="2"/>
      </rPr>
      <t xml:space="preserve"> Cumplido 100% corte 30 de septiembre de 2013.</t>
    </r>
    <r>
      <rPr>
        <sz val="9"/>
        <rFont val="Arial"/>
        <family val="2"/>
      </rPr>
      <t xml:space="preserve"> </t>
    </r>
  </si>
  <si>
    <t>Requerimiento 013 de la Comision Auditora CGR (11abril/2014)   Obseración No. 8 Plan de Mejoramiento (financiera); Observacion 17.4. Funcion Advertencia 9 (plan mejoramiento)</t>
  </si>
  <si>
    <t>Aclaraciones sobre ubicación soportes</t>
  </si>
  <si>
    <t xml:space="preserve">AVANCE CUALITATIVO REPORTADO POR LAS AREAS RESPONSABLES   A 31 DE MARZO DE 2014                 </t>
  </si>
  <si>
    <t>Cumplido 100% corte 31 diciembre de 2013.</t>
  </si>
  <si>
    <t xml:space="preserve">  Cumplido 100% corte 31 diciembre de 2013.</t>
  </si>
  <si>
    <t>Cumplimiento 100% corte 31 diciembre de 2013</t>
  </si>
  <si>
    <t>Cumplido 100% corte 31 diciembre 2013</t>
  </si>
  <si>
    <t>Cumplido  actualización del 19 diciembre de 2013</t>
  </si>
  <si>
    <t xml:space="preserve"> Cumplido 100% corte 31 de diciembre de 2013.   </t>
  </si>
  <si>
    <r>
      <t xml:space="preserve">En la fila 105 se encuentran las conciliaciones con corte 30 nov 2013  (es decir en Hallazgo 15 PM Auditoira MJD vig 2012) </t>
    </r>
    <r>
      <rPr>
        <b/>
        <sz val="9"/>
        <color indexed="30"/>
        <rFont val="Arial"/>
        <family val="2"/>
      </rPr>
      <t xml:space="preserve"> OJO.. Sacar copia de conciliaciones del corte 30 nov 2013 para dejar soportes de los informes de 30 nov y 31 diciembre en la fila 82 </t>
    </r>
  </si>
  <si>
    <r>
      <t xml:space="preserve">3  El  Grupo de Gestión Financiera allegó soportes de conciliación  de saldos contables  y del almacén, con corte  diciembre de 2013 </t>
    </r>
    <r>
      <rPr>
        <b/>
        <sz val="9"/>
        <color indexed="30"/>
        <rFont val="Arial"/>
        <family val="2"/>
      </rPr>
      <t>(sacar copia inf corte 30 nov 2013 para guardalor en la fila 82, este soporte esta en la fila 105).</t>
    </r>
    <r>
      <rPr>
        <b/>
        <sz val="9"/>
        <color indexed="53"/>
        <rFont val="Arial"/>
        <family val="2"/>
      </rPr>
      <t xml:space="preserve"> Cumplimiento 100% corte 31 de marzo de 2014</t>
    </r>
  </si>
  <si>
    <r>
      <t>5  Corte 31  marzo, de acuerdo con la verificación realizada por la Oficina de Control Interno, esta actividad ya tiene un cumplimiento del 100%, dado que con los comprobantes Nros. 8373 del 31/10/2013 y 11256  del 31/12/2013 se completó el registro contable de los $4.7 M  trasladados por DNE a favor del MJD por concepto de cobro coactivo; sin embargo, esta información no fue reportada por el área responsable en el MEM14-0000290-SEG-4000 del 15 enero2014, relacionado con el avance correspondiente al corte 31/12/2014</t>
    </r>
    <r>
      <rPr>
        <b/>
        <sz val="9"/>
        <color indexed="53"/>
        <rFont val="Arial"/>
        <family val="2"/>
      </rPr>
      <t xml:space="preserve"> (los soportes ya estan incluidos  en la fila 88, en el respectivo hallazgo).</t>
    </r>
    <r>
      <rPr>
        <sz val="9"/>
        <color indexed="53"/>
        <rFont val="Arial"/>
        <family val="2"/>
      </rPr>
      <t xml:space="preserve"> </t>
    </r>
    <r>
      <rPr>
        <b/>
        <sz val="9"/>
        <color indexed="53"/>
        <rFont val="Arial"/>
        <family val="2"/>
      </rPr>
      <t>Cumplimiento 100% corte 31 de marzo de 2014</t>
    </r>
  </si>
  <si>
    <r>
      <t xml:space="preserve">12 </t>
    </r>
    <r>
      <rPr>
        <b/>
        <sz val="9"/>
        <rFont val="Arial"/>
        <family val="2"/>
      </rPr>
      <t>Dirección de Desarrollo del Derecho y del Ordenamiento Jurídico</t>
    </r>
    <r>
      <rPr>
        <sz val="9"/>
        <rFont val="Arial"/>
        <family val="2"/>
      </rPr>
      <t xml:space="preserve">, con MEM14-0003146-DOJ-2300 del 30 abril /2014 informó: "… La Oficina de Asuntos Internacionales  mediante memorando No. MEM14-0002660-OAI-1100  de fecha 7 de abril de 2014, hizo llegar las actas relacionadas con dicha actividad, quedando de esta manera debidamente cumplida en el Plan d Mejoramiento". </t>
    </r>
    <r>
      <rPr>
        <b/>
        <sz val="9"/>
        <rFont val="Arial"/>
        <family val="2"/>
      </rPr>
      <t>Oficina Asuntos Internacionales,</t>
    </r>
    <r>
      <rPr>
        <sz val="9"/>
        <rFont val="Arial"/>
        <family val="2"/>
      </rPr>
      <t xml:space="preserve"> con MEM14-0002660-OAI-1100 de 07 abril2014 informó: el 30 enero/2014, se realizó la reunión y se a</t>
    </r>
    <r>
      <rPr>
        <b/>
        <sz val="9"/>
        <rFont val="Arial"/>
        <family val="2"/>
      </rPr>
      <t xml:space="preserve">delantó el Acta No. 005, </t>
    </r>
    <r>
      <rPr>
        <sz val="9"/>
        <rFont val="Arial"/>
        <family val="2"/>
      </rPr>
      <t xml:space="preserve">en cumplimiento del Plan de Mejoramiento  CGR, para realizar el balance de la ejecución del Proyecto que se adelanta con crédito del BID  vigencia 2013, el cual corresponde al componente 4 del proyecto de Fortalecimiento de los Servicios de Justicia - Crédito BID;se dió cumplimieto a la acción de mejora.  </t>
    </r>
    <r>
      <rPr>
        <b/>
        <sz val="9"/>
        <color indexed="53"/>
        <rFont val="Arial"/>
        <family val="2"/>
      </rPr>
      <t>Cumplimiento 100% corte 31 de marzo de 2014.</t>
    </r>
  </si>
  <si>
    <r>
      <t xml:space="preserve">13 Con MEM14-0003146-DOJ-2300 del 30 de abril de 2014 la </t>
    </r>
    <r>
      <rPr>
        <b/>
        <sz val="9"/>
        <rFont val="Arial"/>
        <family val="2"/>
      </rPr>
      <t>Dirección de Desarrollo del Derecho y del Ordenamiento</t>
    </r>
    <r>
      <rPr>
        <sz val="9"/>
        <rFont val="Arial"/>
        <family val="2"/>
      </rPr>
      <t xml:space="preserve"> Jurídico informó: "…En cuanto a esta actividad recordamos que mediante memorando No. MEM14-000890-DOJ-23, la Dirección solicitó a la Secretaría General  la autorización para modificar la cantidad de normas en 710".  Asimismo,  mediante correo electrónico del 18 de marzo de 2014,  la Dirección del Ordenamiento Juríco informo a la jefatura dela Oficina de Información en justicia "... las mejoras incorporadas  en el plan 2013 - 2014, ya se encuentran culminadas en su totalidad, es decir los 710 registros que presentaron inconsistencia en cuanto a su epígrafe  ya se encuentran ajustados  en la base de datos  Juriscol, para todos los efectos  de verificación  esta se puede realizar en la pagina de Juriscol sin inconveniente, en igual sentido me permito adjuntar el listado de las normas con inconsistencias relacionadas y las mismas corregidas".</t>
    </r>
    <r>
      <rPr>
        <b/>
        <sz val="9"/>
        <rFont val="Arial"/>
        <family val="2"/>
      </rPr>
      <t xml:space="preserve"> Oficina de Información en Justicia, </t>
    </r>
    <r>
      <rPr>
        <sz val="9"/>
        <rFont val="Arial"/>
        <family val="2"/>
      </rPr>
      <t xml:space="preserve">con MEM14-0002775-OIJ-1200 del 10abrr2014  reporto la misma informacion de Ordenamiento Juridico. </t>
    </r>
    <r>
      <rPr>
        <b/>
        <sz val="9"/>
        <rFont val="Arial"/>
        <family val="2"/>
      </rPr>
      <t>Subdireción de Sistemas</t>
    </r>
    <r>
      <rPr>
        <sz val="9"/>
        <rFont val="Arial"/>
        <family val="2"/>
      </rPr>
      <t xml:space="preserve">, con MEM14-0002793-SSI-4010  informo: la Subd de Sistemas continua brindando el apoyo tecnológico  a los servidores q alojan esta aplicación, ubicados en el Centro de cómputo del Min. </t>
    </r>
    <r>
      <rPr>
        <sz val="9"/>
        <color indexed="53"/>
        <rFont val="Arial"/>
        <family val="2"/>
      </rPr>
      <t xml:space="preserve"> Se precisa  que al 07mayo/2014, Secretaria General no  ha informado la aprobación de modificación del Plan de mejoramiento, solicitada por la Dirección del Ordenamiento Juridico, quien solicito modificar la  cantidad de normas a710; en consecuencia , el </t>
    </r>
    <r>
      <rPr>
        <b/>
        <sz val="9"/>
        <color indexed="53"/>
        <rFont val="Arial"/>
        <family val="2"/>
      </rPr>
      <t>Avance es del 18% para el corte 31 de marzo de 2014.</t>
    </r>
    <r>
      <rPr>
        <b/>
        <sz val="9"/>
        <color indexed="60"/>
        <rFont val="Arial"/>
        <family val="2"/>
      </rPr>
      <t xml:space="preserve"> OJO EN RETROALIMENTACION A SECRETARIA GRAL RECORDAR SOBRE ESTA SOLICITUD.</t>
    </r>
  </si>
  <si>
    <r>
      <t xml:space="preserve">14  Con MEM14-0003146-DOJ-2300 del 30 de abril de 2014 la </t>
    </r>
    <r>
      <rPr>
        <b/>
        <sz val="9"/>
        <rFont val="Arial"/>
        <family val="2"/>
      </rPr>
      <t>Dirección de Desarrollo del Derecho y del Ordenamiento</t>
    </r>
    <r>
      <rPr>
        <sz val="9"/>
        <rFont val="Arial"/>
        <family val="2"/>
      </rPr>
      <t xml:space="preserve"> Jurídico anexó  correos electrónicos relacionados con las capacitaciones: </t>
    </r>
    <r>
      <rPr>
        <b/>
        <sz val="9"/>
        <rFont val="Arial"/>
        <family val="2"/>
      </rPr>
      <t xml:space="preserve">Quinta sesión </t>
    </r>
    <r>
      <rPr>
        <sz val="9"/>
        <rFont val="Arial"/>
        <family val="2"/>
      </rPr>
      <t xml:space="preserve">Curso virtual aplicación de conocimientos Sistema de Información; </t>
    </r>
    <r>
      <rPr>
        <b/>
        <sz val="9"/>
        <rFont val="Arial"/>
        <family val="2"/>
      </rPr>
      <t>Sexta Capacitación</t>
    </r>
    <r>
      <rPr>
        <sz val="9"/>
        <rFont val="Arial"/>
        <family val="2"/>
      </rPr>
      <t xml:space="preserve"> virtual de hermeneutica jurídica y S</t>
    </r>
    <r>
      <rPr>
        <b/>
        <sz val="9"/>
        <rFont val="Arial"/>
        <family val="2"/>
      </rPr>
      <t>eptimo ejercicio capacitación</t>
    </r>
    <r>
      <rPr>
        <sz val="9"/>
        <rFont val="Arial"/>
        <family val="2"/>
      </rPr>
      <t xml:space="preserve"> virtual en hermeneutica jurídica. </t>
    </r>
    <r>
      <rPr>
        <b/>
        <sz val="9"/>
        <rFont val="Arial"/>
        <family val="2"/>
      </rPr>
      <t>Oficina de Información en Justicia,</t>
    </r>
    <r>
      <rPr>
        <sz val="9"/>
        <rFont val="Arial"/>
        <family val="2"/>
      </rPr>
      <t xml:space="preserve"> con MEM14-0002775-OIJ-1200 del 10abrr2014  reporto la misma informacion de Ordenamiento Juridico.</t>
    </r>
    <r>
      <rPr>
        <b/>
        <sz val="9"/>
        <rFont val="Arial"/>
        <family val="2"/>
      </rPr>
      <t xml:space="preserve"> Subdireción de Sistemas</t>
    </r>
    <r>
      <rPr>
        <sz val="9"/>
        <rFont val="Arial"/>
        <family val="2"/>
      </rPr>
      <t xml:space="preserve">, con MEM14-0002793-SSI-4010  informo: la Subd de Sistemas continua brindando el apoyo tecnológico  a los servidores q alojan esta aplicación, ubicados en el Centro de cómputo del Min. </t>
    </r>
    <r>
      <rPr>
        <b/>
        <sz val="9"/>
        <color indexed="60"/>
        <rFont val="Arial"/>
        <family val="2"/>
      </rPr>
      <t xml:space="preserve"> Avance 58% corte 31 de marzo de 2014.</t>
    </r>
  </si>
  <si>
    <r>
      <t xml:space="preserve">9   Con MEM14-0002752-OPA-1300, del 09 abril2014, la Ofic Planeación informó:  Se dio cumplimiento a la implementación del Plan Anual de Adquisiciones mediante la elaboración, aprobación, puesta en marcha y publicación en las páginas web del Ministerio de Justicia y del Derecho y en Colombia Compra Eficiente del Plan Anual de Adquisiciones del MJD vigencia 2014 el 31 de enero de 2014, cumpliendo así con lo establecido en la "Guía para elaborar el Plan Anual de Adquisiciones" G-EPAA-01. El documento se puede consultar en los sigueintes links:
http://www.minjusticia.gov.co/Portals/0/Ministerio/Plan%20de%20Compras%20Enero%2031%20de%202014.pdf 
https://www.contratos.gov.co/consultas/consultarArchivosPAA.do.  </t>
    </r>
    <r>
      <rPr>
        <b/>
        <sz val="9"/>
        <color indexed="53"/>
        <rFont val="Arial"/>
        <family val="2"/>
      </rPr>
      <t xml:space="preserve"> Cumplimiento 100% conte 31 de marzo de 2014</t>
    </r>
  </si>
  <si>
    <r>
      <t>6   La</t>
    </r>
    <r>
      <rPr>
        <b/>
        <sz val="9"/>
        <color indexed="53"/>
        <rFont val="Arial"/>
        <family val="2"/>
      </rPr>
      <t xml:space="preserve"> Oficina Asesora Juridica no envio respúesta</t>
    </r>
    <r>
      <rPr>
        <sz val="9"/>
        <color indexed="53"/>
        <rFont val="Arial"/>
        <family val="2"/>
      </rPr>
      <t xml:space="preserve"> sobre avance del plan de mejaoramiento, con corte 32 marzo 2014</t>
    </r>
  </si>
  <si>
    <r>
      <t xml:space="preserve">23 </t>
    </r>
    <r>
      <rPr>
        <sz val="9"/>
        <color indexed="17"/>
        <rFont val="Arial"/>
        <family val="2"/>
      </rPr>
      <t>Con MEM14-0000290-SEG-4000 del 15 enero2014, Secretaria General informó:</t>
    </r>
    <r>
      <rPr>
        <sz val="9"/>
        <rFont val="Arial"/>
        <family val="2"/>
      </rPr>
      <t xml:space="preserve"> H13PM - Vigencia 2012 - </t>
    </r>
    <r>
      <rPr>
        <b/>
        <sz val="9"/>
        <rFont val="Arial"/>
        <family val="2"/>
      </rPr>
      <t>Se solicitó reformulación</t>
    </r>
    <r>
      <rPr>
        <sz val="9"/>
        <rFont val="Arial"/>
        <family val="2"/>
      </rPr>
      <t xml:space="preserve"> de este hallazgo por parte del GGFC. </t>
    </r>
    <r>
      <rPr>
        <sz val="9"/>
        <color indexed="17"/>
        <rFont val="Arial"/>
        <family val="2"/>
      </rPr>
      <t xml:space="preserve">La Secrt Gral,  con MEM14-0000778-SGF-4004, dio aval a la Reformulación  de las acciones de mejora de los hallazgos No. 12 y 13 (actividades 1,2 y3), en razón a que la formulación inicial no correspondia a los citados hallazgos. Al cierre de vigencia/2013  se remitiría copia del acta de conciliación  de las cuentas por pagar  constituidas debidamente conciliadas (10 de febrero de 2014).  </t>
    </r>
    <r>
      <rPr>
        <sz val="9"/>
        <color indexed="17"/>
        <rFont val="Arial"/>
        <family val="2"/>
      </rPr>
      <t xml:space="preserve"> </t>
    </r>
    <r>
      <rPr>
        <b/>
        <sz val="9"/>
        <color indexed="17"/>
        <rFont val="Arial"/>
        <family val="2"/>
      </rPr>
      <t>Avance 0% conte 31 diciembre de 2013.</t>
    </r>
  </si>
  <si>
    <r>
      <t>10  La O</t>
    </r>
    <r>
      <rPr>
        <b/>
        <sz val="9"/>
        <color indexed="53"/>
        <rFont val="Arial"/>
        <family val="2"/>
      </rPr>
      <t>ficina Asesora Juridica no envio respúesta</t>
    </r>
    <r>
      <rPr>
        <sz val="9"/>
        <color indexed="53"/>
        <rFont val="Arial"/>
        <family val="2"/>
      </rPr>
      <t xml:space="preserve"> sobre avance del plan de mejaoramiento, con corte 32 marzo 2014</t>
    </r>
  </si>
  <si>
    <r>
      <t xml:space="preserve">11  La Oficina </t>
    </r>
    <r>
      <rPr>
        <b/>
        <sz val="9"/>
        <color indexed="53"/>
        <rFont val="Arial"/>
        <family val="2"/>
      </rPr>
      <t>Asesora Juridica no envio respúest</t>
    </r>
    <r>
      <rPr>
        <sz val="9"/>
        <color indexed="53"/>
        <rFont val="Arial"/>
        <family val="2"/>
      </rPr>
      <t>a sobre avance del plan de mejaoramiento, con corte 32 marzo 2014</t>
    </r>
  </si>
  <si>
    <r>
      <t xml:space="preserve">4 </t>
    </r>
    <r>
      <rPr>
        <b/>
        <sz val="9"/>
        <rFont val="Arial"/>
        <family val="2"/>
      </rPr>
      <t>Sudireccion de Sistemas</t>
    </r>
    <r>
      <rPr>
        <sz val="9"/>
        <rFont val="Arial"/>
        <family val="2"/>
      </rPr>
      <t xml:space="preserve">, con MEM140002793-SSI-4010  del 10 abr2014, informó: Mediante MEM14-0002257-SSI-4010 del 25 de marzo2014, la Subdirección de Sistemas remitió a la Oficina Juridica  los términos de referencia  para la adquisición del aplicativo  de Cobro Coactivo, elaborados el año anterior por las dos áreas, para la revisión pertienente. </t>
    </r>
    <r>
      <rPr>
        <b/>
        <sz val="9"/>
        <color indexed="53"/>
        <rFont val="Arial"/>
        <family val="2"/>
      </rPr>
      <t xml:space="preserve"> La Ofi. Asesora Jurídica no envió información para este corte.Avance 0% corte 31 de marzo de 2014.</t>
    </r>
  </si>
  <si>
    <r>
      <t>8 Con OFI14-0009697-SEG-4000 del 30 de abr2014</t>
    </r>
    <r>
      <rPr>
        <b/>
        <sz val="9"/>
        <color indexed="53"/>
        <rFont val="Arial"/>
        <family val="2"/>
      </rPr>
      <t xml:space="preserve">, Secretaria Gral </t>
    </r>
    <r>
      <rPr>
        <sz val="9"/>
        <color indexed="53"/>
        <rFont val="Arial"/>
        <family val="2"/>
      </rPr>
      <t xml:space="preserve">remitió  copia del documento "Conciliación Cuentas por Pagar 2013 - Decreto 4836-2011 Art. 7 Grupo Gestión Finanaciera y Contable - Presupuesto Contabilidaf Tesoreria". </t>
    </r>
    <r>
      <rPr>
        <b/>
        <sz val="9"/>
        <color indexed="53"/>
        <rFont val="Arial"/>
        <family val="2"/>
      </rPr>
      <t xml:space="preserve"> Cumplimiento 100% corte 31 marzo 2014 </t>
    </r>
  </si>
  <si>
    <r>
      <t xml:space="preserve">16  </t>
    </r>
    <r>
      <rPr>
        <sz val="9"/>
        <color indexed="53"/>
        <rFont val="Arial"/>
        <family val="2"/>
      </rPr>
      <t xml:space="preserve">Con OFI14-0009697-SEG-4000 del 30 de abr2014, Secretaria Gral remitió  copia del listado de asistencia a runión del tema relacionado "Creación resolución GIT atenci´ón al ciudadano" del 06 marzo 2014, evento organizado por Gestión Humana. Se realizó Gestión, pero </t>
    </r>
    <r>
      <rPr>
        <b/>
        <sz val="9"/>
        <color indexed="53"/>
        <rFont val="Arial"/>
        <family val="2"/>
      </rPr>
      <t>no se evidencia el producto entregable</t>
    </r>
    <r>
      <rPr>
        <sz val="9"/>
        <color indexed="53"/>
        <rFont val="Arial"/>
        <family val="2"/>
      </rPr>
      <t xml:space="preserve"> "Un grupo de trabajo formalizado  suficiente y con el perfil ocupacional adecuado para atender al ciudadano , de acuerdo con los condicionamiento técnicos y financieros"  </t>
    </r>
    <r>
      <rPr>
        <b/>
        <sz val="9"/>
        <color indexed="53"/>
        <rFont val="Arial"/>
        <family val="2"/>
      </rPr>
      <t xml:space="preserve"> Avance 0% corte 31 de marzo 2014.</t>
    </r>
  </si>
  <si>
    <r>
      <t xml:space="preserve">15 </t>
    </r>
    <r>
      <rPr>
        <b/>
        <sz val="8"/>
        <rFont val="Arial"/>
        <family val="2"/>
      </rPr>
      <t>Oficina de Información en Justicia,</t>
    </r>
    <r>
      <rPr>
        <sz val="8"/>
        <rFont val="Arial"/>
        <family val="2"/>
      </rPr>
      <t xml:space="preserve"> con MEM14-0002775-OIJ-1200 del 10abrr2014  informó: En 2012 el modelo de servicio jurídico contratado fue designado para la supervisión de una funcionaria asignada la Ofic Informacion en Justicia, quien presento los resultados de la consultoria  s Directivos y a la Alta Dirección del Ministerio en julio de 2013. (MInistra, Viceministros y Secretaria General). La OIJ en el marco de sus competencias y para el aprovechamiento de dichos resultados ejecuto acciones de información, diferentes de los trámites y servicios establecidos en el Modelo, q contribuyen al acceso a la información pública en justicia y la democratización de la gestión del Ministerio. Con las actividades y productos reportados a 31 dici quedó cumplida y agotada la acción. </t>
    </r>
    <r>
      <rPr>
        <sz val="8"/>
        <color indexed="53"/>
        <rFont val="Arial"/>
        <family val="2"/>
      </rPr>
      <t xml:space="preserve">No se evidencia ajuste del Plan de Acción de la OIJ. </t>
    </r>
    <r>
      <rPr>
        <b/>
        <sz val="8"/>
        <rFont val="Arial"/>
        <family val="2"/>
      </rPr>
      <t xml:space="preserve">Dirección de Política Criminal y penitenciaria </t>
    </r>
    <r>
      <rPr>
        <sz val="8"/>
        <rFont val="Arial"/>
        <family val="2"/>
      </rPr>
      <t xml:space="preserve">con MEM14-0002477-dcp-3200 del 01abr2014, informo: la Dir. Policita Criminal y Penit </t>
    </r>
    <r>
      <rPr>
        <sz val="8"/>
        <color indexed="17"/>
        <rFont val="Arial"/>
        <family val="2"/>
      </rPr>
      <t xml:space="preserve">en su plan de acción 2014 </t>
    </r>
    <r>
      <rPr>
        <sz val="8"/>
        <rFont val="Arial"/>
        <family val="2"/>
      </rPr>
      <t>adicionó el indicador  "Atención a solicitudes de ciudadanos sobre temática de competencia de la DPCP", el cual contiene las actividades:Recepción y revisión inicial de las solicitudes recibidas, análisis de c/solicitud y Preparación y envio de la respuesta a la solicitud. Direcc</t>
    </r>
    <r>
      <rPr>
        <b/>
        <sz val="8"/>
        <rFont val="Arial"/>
        <family val="2"/>
      </rPr>
      <t>ión de Justicia Formal y Jurisdiccional</t>
    </r>
    <r>
      <rPr>
        <sz val="8"/>
        <rFont val="Arial"/>
        <family val="2"/>
      </rPr>
      <t xml:space="preserve"> con MEM14-0002691-DJF-2200 informo:</t>
    </r>
    <r>
      <rPr>
        <sz val="8"/>
        <color indexed="17"/>
        <rFont val="Arial"/>
        <family val="2"/>
      </rPr>
      <t xml:space="preserve"> incluyó en el Plan de Acción Institucional vig 2014,</t>
    </r>
    <r>
      <rPr>
        <sz val="8"/>
        <rFont val="Arial"/>
        <family val="2"/>
      </rPr>
      <t xml:space="preserve"> el indicador: "Atención de usuarios y/o ciudadanos por la DJF", para solventar el hallazgo de la CGR, con 3actividades: recepción e identificación de las solictudes por el medio allegado, atención de las mismas y registro de éstas en la planilla de atención a usuarios adjunta al correo electrónico. .....  Con MEM14-0002752-OPA-1300, del 09 abril2014, l</t>
    </r>
    <r>
      <rPr>
        <b/>
        <sz val="8"/>
        <rFont val="Arial"/>
        <family val="2"/>
      </rPr>
      <t>a Ofic Planeación</t>
    </r>
    <r>
      <rPr>
        <sz val="8"/>
        <rFont val="Arial"/>
        <family val="2"/>
      </rPr>
      <t xml:space="preserve"> informó:  Para la formulación del plan de acción 2014, las dependencias presentaron una versión inicial del plan de acción, la cual se publicó en la página web el 31-01-2014. Para el primer seguimietno al Plan de Acción, se realizará una revisión de los indicadores y actividades propuestos para el tema de servicio al ciudadano, de manera que se definan los componenetes que permitan dar cumplimiento a la acción de mejora.
La dirección de política Criminal presentó el ajuste al plan de acción 2014, donde ratifica la inclusión de un indicador de actividades del plan de acción para el tema de servicio al ciudadano, por lo que se aumenta en una dependencia el cumplimiento del indicador, alcanzando el 63%.</t>
    </r>
    <r>
      <rPr>
        <sz val="8"/>
        <color indexed="53"/>
        <rFont val="Arial"/>
        <family val="2"/>
      </rPr>
      <t xml:space="preserve"> La OCI, mediante correo del 08may2014, solicito a la Ofic Planeacióninformar si las 8 dependencias responsables de la actividad No. 7, incluyeron en el Plan deacción 2014,  acciones/indicadores para fortalecer el servicio al ciudadano.                                                        </t>
    </r>
  </si>
  <si>
    <r>
      <t xml:space="preserve">1 </t>
    </r>
    <r>
      <rPr>
        <sz val="9"/>
        <color indexed="53"/>
        <rFont val="Arial"/>
        <family val="2"/>
      </rPr>
      <t xml:space="preserve">La </t>
    </r>
    <r>
      <rPr>
        <b/>
        <sz val="9"/>
        <color indexed="53"/>
        <rFont val="Arial"/>
        <family val="2"/>
      </rPr>
      <t xml:space="preserve">Oficina Asesora Juridica no envio respúesta </t>
    </r>
    <r>
      <rPr>
        <sz val="9"/>
        <color indexed="53"/>
        <rFont val="Arial"/>
        <family val="2"/>
      </rPr>
      <t>sobre avance del plan de mejaoramiento, con corte 31 marzo 2014</t>
    </r>
  </si>
  <si>
    <r>
      <t xml:space="preserve">HALLAZGO No. 50 PM Auditoria CSJ - vigencia 2012 – Componente 4 Apoyo al Fortalecimiento de la Información Normativa - </t>
    </r>
    <r>
      <rPr>
        <b/>
        <sz val="9"/>
        <rFont val="Arial"/>
        <family val="2"/>
      </rPr>
      <t xml:space="preserve">Responsable: </t>
    </r>
    <r>
      <rPr>
        <sz val="9"/>
        <rFont val="Arial"/>
        <family val="2"/>
      </rPr>
      <t>Subdirección de Sistemas.</t>
    </r>
  </si>
  <si>
    <r>
      <t xml:space="preserve">HALLAZGO No. 50 PM Auditoria CSJ - vigencia 2012 – Componente 4 Apoyo al Fortalecimiento de la Información Normativa - </t>
    </r>
    <r>
      <rPr>
        <b/>
        <sz val="9"/>
        <rFont val="Arial"/>
        <family val="2"/>
      </rPr>
      <t>Responsable</t>
    </r>
    <r>
      <rPr>
        <sz val="9"/>
        <rFont val="Arial"/>
        <family val="2"/>
      </rPr>
      <t>: Oficina de Información a la Justicia - DDesarrollo del Derecho y del Ordenamiento Jurídico - Subdirección de Sistemas.</t>
    </r>
  </si>
  <si>
    <r>
      <t xml:space="preserve">HALLAZGO No. 50 PM Auditoria CSJ - vigencia 2012 – Componente 4 Apoyo al Fortalecimiento de la Información Normativa - </t>
    </r>
    <r>
      <rPr>
        <b/>
        <sz val="9"/>
        <rFont val="Arial"/>
        <family val="2"/>
      </rPr>
      <t xml:space="preserve">Responsable: </t>
    </r>
    <r>
      <rPr>
        <sz val="9"/>
        <rFont val="Arial"/>
        <family val="2"/>
      </rPr>
      <t>Oficina de Información a la Justicia - DDesarrollo del Derecho y del Ordenamiento Jurídico - Subdirección de Sistemas.</t>
    </r>
  </si>
  <si>
    <r>
      <t xml:space="preserve">HALLAZGO No. 50 PM Auditoria CSJ - vigencia 2012 – Componente 4 Apoyo al Fortalecimiento de la Información Normativa -                                 </t>
    </r>
    <r>
      <rPr>
        <b/>
        <sz val="9"/>
        <rFont val="Arial"/>
        <family val="2"/>
      </rPr>
      <t xml:space="preserve"> Responsable: </t>
    </r>
    <r>
      <rPr>
        <sz val="9"/>
        <rFont val="Arial"/>
        <family val="2"/>
      </rPr>
      <t xml:space="preserve"> Grupo de Gestión Administrativa - Secretaria General</t>
    </r>
  </si>
  <si>
    <r>
      <t xml:space="preserve">7 La </t>
    </r>
    <r>
      <rPr>
        <b/>
        <sz val="9"/>
        <color indexed="53"/>
        <rFont val="Arial"/>
        <family val="2"/>
      </rPr>
      <t xml:space="preserve">Oficina Asesora Juridica no envio respúesta </t>
    </r>
    <r>
      <rPr>
        <sz val="9"/>
        <color indexed="53"/>
        <rFont val="Arial"/>
        <family val="2"/>
      </rPr>
      <t>sobre avance del plan de mejaoramiento, con corte 31 marzo 2014.   Con OFI14-0009697-SEG-4000 del 30 de abr2014</t>
    </r>
    <r>
      <rPr>
        <b/>
        <sz val="9"/>
        <color indexed="53"/>
        <rFont val="Arial"/>
        <family val="2"/>
      </rPr>
      <t xml:space="preserve">, Secretaria Gral remitió  </t>
    </r>
    <r>
      <rPr>
        <sz val="9"/>
        <color indexed="53"/>
        <rFont val="Arial"/>
        <family val="2"/>
      </rPr>
      <t xml:space="preserve">copia del procedimiento  Código P-GF-13 V.01 del 11 de febr2014 "Conciiación, analisis y depuración de las cuentas de ley 30 de 1986". </t>
    </r>
    <r>
      <rPr>
        <b/>
        <sz val="9"/>
        <color indexed="53"/>
        <rFont val="Arial"/>
        <family val="2"/>
      </rPr>
      <t>Cumplimiento 100% corte 31 de marzo de 2014.</t>
    </r>
  </si>
  <si>
    <t xml:space="preserve">AVANCE CUALITATIVO REPORTADO POR LAS AREAS RESPONSABLES   A 30 DE JUNIO DE 2014                 </t>
  </si>
  <si>
    <r>
      <t>2  Con MEM14-0002752-OPA-1300, del 09 abril 2014, la</t>
    </r>
    <r>
      <rPr>
        <b/>
        <sz val="8"/>
        <rFont val="Arial"/>
        <family val="2"/>
      </rPr>
      <t xml:space="preserve"> Ofic Planeación</t>
    </r>
    <r>
      <rPr>
        <sz val="8"/>
        <rFont val="Arial"/>
        <family val="2"/>
      </rPr>
      <t xml:space="preserve"> informó: Para el seguimiento del Plan de Acción 2013 con corte a diciembre, realizado en el mes de febrero de 2014, se incorporó la información presupuestal con base en el reporte SIIF enviado por el Grupo Financiero (La OAP solicitó al GGFC el reporte SIIF con corte a 31-12-0213 medinate MEM14-0001275-OAP-1300 del 17-02-2014 y ese grupo envío la información el 20 febrero con MEM14-0001431-SGF-4004).  Además, la OAP elabora el Boletín Presupuestal emitido mensualmente, validado con el SIIF que registra los movimientos presupuestales de compromisos, obligaciones y pagos realizados por el MJDerecho. El boletín clasifica la información del presupuesto de funcionamiento, inversión y total. Así mismo se encuentra desagregada la información por dependencia y proyecto, con porcentajes, gráficas y un análisis que permite entender la variación mes a mes de los recursos asignados al MJD, logrando ser una herramienta para la detección de alertas tempranas y toma de decisiones que mejoren la ejecución apropiada en el MJD. Adicionalmente, el boletín incluye un formato que muestra mediante semáforos, el cumplimiento por parte de cada una de las entidades adscritas al sector Justicia, de las metas establecidas en el Acuerdo de Desempeño que se encuentra en la Presidencia de la República. Adicionalmente se elabora el informe del Análisis de Ejecución Presupuestal, el ranking de las oficinas y dependencias del Ministerio.
En el Centro Dinámico de Información se puede observar los documentos de la programación y los informes establecidos como medio de control para el seguimiento a la ejecución presupuestal del Sector Justicia y del Derecho.
Se puede observar en la página web del MJD 18 archivos de seguimiento al Plan de Acción con corte a diciembre de 2013 – Fuente: página web MJD.  </t>
    </r>
    <r>
      <rPr>
        <b/>
        <sz val="8"/>
        <color indexed="53"/>
        <rFont val="Arial"/>
        <family val="2"/>
      </rPr>
      <t>Cumplimiento 100% corte 31 de marzo de 2014.</t>
    </r>
  </si>
  <si>
    <t>Cumplimiento 100% corte 31 de marzo de 2014.</t>
  </si>
  <si>
    <t>Cumplimiento 100% corte 31 de marzo de 2014</t>
  </si>
  <si>
    <t xml:space="preserve">Cumplimiento 100% corte 31 marzo 2014 </t>
  </si>
  <si>
    <r>
      <rPr>
        <b/>
        <sz val="9"/>
        <rFont val="Arial"/>
        <family val="2"/>
      </rPr>
      <t>1.</t>
    </r>
    <r>
      <rPr>
        <sz val="9"/>
        <rFont val="Arial"/>
        <family val="2"/>
      </rPr>
      <t xml:space="preserve"> Con MEM14-0000890-DOJ-2300 del 03 febr 2014 la Dir. del Derecho y del Ordenamiento Jurídico solicito a la Secretaría General la aprobación de la modificación de la unidad de medida de 4000 a 710 en la actividad No. 5 del hallazgo No. 50 PM Auditoria CSJ - vigencia 2012 – Componente 4 Apoyo al Fortalecimiento de la Información Normativa . </t>
    </r>
    <r>
      <rPr>
        <b/>
        <sz val="9"/>
        <rFont val="Arial"/>
        <family val="2"/>
      </rPr>
      <t>2.</t>
    </r>
    <r>
      <rPr>
        <sz val="9"/>
        <rFont val="Arial"/>
        <family val="2"/>
      </rPr>
      <t xml:space="preserve"> Con MEM14-0002105-OIJ-1200 del 17 marz2014, la Oficina de Información en Justicia solicito a Secretaría General confirmar si dicha modificación había sido aprobada. </t>
    </r>
    <r>
      <rPr>
        <b/>
        <sz val="9"/>
        <rFont val="Arial"/>
        <family val="2"/>
      </rPr>
      <t>3.</t>
    </r>
    <r>
      <rPr>
        <sz val="9"/>
        <rFont val="Arial"/>
        <family val="2"/>
      </rPr>
      <t xml:space="preserve"> Con correo electrónico del 20 mayo2014 la OCI solicitó aSecretaría Genera informar si había aprobado la solicitud  de Ordenamiento Jurídico . </t>
    </r>
    <r>
      <rPr>
        <b/>
        <sz val="9"/>
        <rFont val="Arial"/>
        <family val="2"/>
      </rPr>
      <t>4</t>
    </r>
    <r>
      <rPr>
        <sz val="9"/>
        <rFont val="Arial"/>
        <family val="2"/>
      </rPr>
      <t xml:space="preserve">. Con correo del 7 may2014, la OCI reiteró solicitud a Secr Gral. </t>
    </r>
    <r>
      <rPr>
        <b/>
        <sz val="9"/>
        <rFont val="Arial"/>
        <family val="2"/>
      </rPr>
      <t>5.</t>
    </r>
    <r>
      <rPr>
        <sz val="9"/>
        <rFont val="Arial"/>
        <family val="2"/>
      </rPr>
      <t xml:space="preserve"> Con MEM-0003692-OCI-1400 del 20 mayo 2014,  la OCI presentó a Secretaría General el Informe de Avance Plan de Mejoramiento con corte  31 marzo 2014, el cual contenía la observación No. 1, relacionada con la reformulación del Plan de Mejoramiento, específicamente sobre la actividad No. 5 del hallazgo 50 </t>
    </r>
    <r>
      <rPr>
        <b/>
        <sz val="9"/>
        <rFont val="Arial"/>
        <family val="2"/>
      </rPr>
      <t>6</t>
    </r>
    <r>
      <rPr>
        <sz val="9"/>
        <rFont val="Arial"/>
        <family val="2"/>
      </rPr>
      <t xml:space="preserve">. Con correo del 3jul2014, la OCI reiteró a la Secretaria General la solicitud de modificación. </t>
    </r>
    <r>
      <rPr>
        <b/>
        <sz val="9"/>
        <color indexed="17"/>
        <rFont val="Arial"/>
        <family val="2"/>
      </rPr>
      <t>Continuará Avance del 18%, mientras la Sect Gral aprueba solicitud de modificación.</t>
    </r>
  </si>
  <si>
    <r>
      <t xml:space="preserve">6 </t>
    </r>
    <r>
      <rPr>
        <sz val="9"/>
        <color indexed="17"/>
        <rFont val="Arial"/>
        <family val="2"/>
      </rPr>
      <t xml:space="preserve">Con MEM14-0005023-DOJ-2300 Dirección </t>
    </r>
    <r>
      <rPr>
        <b/>
        <sz val="9"/>
        <color indexed="17"/>
        <rFont val="Arial"/>
        <family val="2"/>
      </rPr>
      <t xml:space="preserve">Ordenamiento </t>
    </r>
    <r>
      <rPr>
        <sz val="9"/>
        <color indexed="17"/>
        <rFont val="Arial"/>
        <family val="2"/>
      </rPr>
      <t xml:space="preserve">Juridico informó: </t>
    </r>
    <r>
      <rPr>
        <sz val="9"/>
        <rFont val="Arial"/>
        <family val="2"/>
      </rPr>
      <t>Se remitieron a los profesionales del Minsiterio capacitados en la Universidad de los Andes, los ejercicios</t>
    </r>
    <r>
      <rPr>
        <b/>
        <sz val="9"/>
        <rFont val="Arial"/>
        <family val="2"/>
      </rPr>
      <t xml:space="preserve"> séptimo</t>
    </r>
    <r>
      <rPr>
        <sz val="9"/>
        <rFont val="Arial"/>
        <family val="2"/>
      </rPr>
      <t xml:space="preserve"> (19 de marzo con fecha de entrega el 4  de abril, </t>
    </r>
    <r>
      <rPr>
        <b/>
        <sz val="9"/>
        <rFont val="Arial"/>
        <family val="2"/>
      </rPr>
      <t xml:space="preserve">octavo </t>
    </r>
    <r>
      <rPr>
        <sz val="9"/>
        <rFont val="Arial"/>
        <family val="2"/>
      </rPr>
      <t xml:space="preserve">ejercicio el 29 de abril con vencimiento el el 9 de mayo y  </t>
    </r>
    <r>
      <rPr>
        <b/>
        <sz val="9"/>
        <rFont val="Arial"/>
        <family val="2"/>
      </rPr>
      <t xml:space="preserve">noveno </t>
    </r>
    <r>
      <rPr>
        <sz val="9"/>
        <rFont val="Arial"/>
        <family val="2"/>
      </rPr>
      <t xml:space="preserve">ejercicio el 25 de junio con vencimiento el 11 de julio de 2014. </t>
    </r>
    <r>
      <rPr>
        <b/>
        <sz val="9"/>
        <rFont val="Arial"/>
        <family val="2"/>
      </rPr>
      <t xml:space="preserve"> Nueve</t>
    </r>
    <r>
      <rPr>
        <sz val="9"/>
        <rFont val="Arial"/>
        <family val="2"/>
      </rPr>
      <t xml:space="preserve"> (9) ejercicios enviados a 30 de junio de 2014.  </t>
    </r>
    <r>
      <rPr>
        <b/>
        <sz val="9"/>
        <rFont val="Arial"/>
        <family val="2"/>
      </rPr>
      <t>Adicionalmente</t>
    </r>
    <r>
      <rPr>
        <sz val="9"/>
        <rFont val="Arial"/>
        <family val="2"/>
      </rPr>
      <t>, se enviaron los ejercicios décimo con vencimiento el 17 de julio, el décimo primero con vencimiento el 24 de julio y el décimo segundo con vencimiento el 31 de julio de 2014, cumpliendo con todas las actividades propuestas en el plan de mejoramiento y dentro del término convenido.</t>
    </r>
    <r>
      <rPr>
        <b/>
        <sz val="9"/>
        <color indexed="17"/>
        <rFont val="Arial"/>
        <family val="2"/>
      </rPr>
      <t xml:space="preserve"> </t>
    </r>
    <r>
      <rPr>
        <b/>
        <sz val="9"/>
        <color indexed="49"/>
        <rFont val="Arial"/>
        <family val="2"/>
      </rPr>
      <t xml:space="preserve">Con MEM14-0005063-OIJ-1200, Ofic Información en Justicia informó: </t>
    </r>
    <r>
      <rPr>
        <sz val="9"/>
        <rFont val="Arial"/>
        <family val="2"/>
      </rPr>
      <t>De acuerdo con evidencias de Ordenamiento Juridico, se han realizado 12 ejecicios de capacitación, no obstante lo anterior,  los productos de los 3 últimos ejercicios no fueron entregados antes del 30 de junio de 2014.</t>
    </r>
    <r>
      <rPr>
        <sz val="9"/>
        <color indexed="17"/>
        <rFont val="Arial"/>
        <family val="2"/>
      </rPr>
      <t xml:space="preserve"> Con MEM14-0005053-SSI-4010 del 10junio2014, </t>
    </r>
    <r>
      <rPr>
        <b/>
        <sz val="9"/>
        <color indexed="17"/>
        <rFont val="Arial"/>
        <family val="2"/>
      </rPr>
      <t>Sistemas</t>
    </r>
    <r>
      <rPr>
        <b/>
        <sz val="9"/>
        <rFont val="Arial"/>
        <family val="2"/>
      </rPr>
      <t xml:space="preserve"> </t>
    </r>
    <r>
      <rPr>
        <sz val="9"/>
        <rFont val="Arial"/>
        <family val="2"/>
      </rPr>
      <t>informo: Sistemas continua brindando el apoyo tecnológico a los servidores q alojan esta aplicación.</t>
    </r>
    <r>
      <rPr>
        <b/>
        <sz val="9"/>
        <color indexed="17"/>
        <rFont val="Arial"/>
        <family val="2"/>
      </rPr>
      <t xml:space="preserve"> Avance 75% corte 30 de junio de 2014.</t>
    </r>
  </si>
  <si>
    <r>
      <t xml:space="preserve">1 </t>
    </r>
    <r>
      <rPr>
        <sz val="9"/>
        <color indexed="17"/>
        <rFont val="Arial"/>
        <family val="2"/>
      </rPr>
      <t>Con MEM14-0004845-OAJ-1500 Juridica, informó:</t>
    </r>
    <r>
      <rPr>
        <sz val="9"/>
        <rFont val="Arial"/>
        <family val="2"/>
      </rPr>
      <t xml:space="preserve">para  la adquisicióndel aplicativo,  Sistemas remitió a Jurídica el MEM14-002257-SSI-4010 solicitando la validación y verificación de los estudios previos para iniciar proceso  contratación ( Licitación), validación que se efectuó con MEM14-0003096-OAJ-1500 por parte de la OAJ.  Igualmente, para buscar pronta solución a la carencica del aplicativo por no tenerse en la presente vigencia los recursos necesarios para su adquisición,  se realizó visita a la DNE para observar la funcionalidad del aplicativo ERP  utilizado por el Grupo Cobro Coactivo de esa entidad , resultando que el mismo no es viable , concepto emitido mediante MEM14-0003234-SSI-4010 del 5 de mayo del 2014dirigido a la Secretaria General . De otro lado y en virtud de la auditoria financiera , presupuestal y contable CGR - Vigencia 2013-  se dejó como hallazgo la carencia del aplicativo de l Grupo Cobro Coactivo , por lo que dentro del Plan de Mejoramiento se establecio como acción de mejora la Adquisición en modalidad de arrendamiento de un aplicativo que permita manejar la información administrativa y contable de la gestión de cobro coactivo . ( Se esta a la espera de la consolidación del Plan de Mejoramiento). </t>
    </r>
    <r>
      <rPr>
        <sz val="9"/>
        <color indexed="17"/>
        <rFont val="Arial"/>
        <family val="2"/>
      </rPr>
      <t xml:space="preserve"> OCI: se evidencia gestión, sin embargo, el producto entregable no se evidencia.  </t>
    </r>
    <r>
      <rPr>
        <b/>
        <sz val="9"/>
        <color indexed="17"/>
        <rFont val="Arial"/>
        <family val="2"/>
      </rPr>
      <t>Juridica - Cobro coactivo debe solicitar modificación de la acción de mejora, ante sec gral, toda vez que la acción propuesta es la adquisición (compra) del aplicativo, y  No el arrendamiento. Avance 0% corte 30 de junio de 2014.</t>
    </r>
  </si>
  <si>
    <r>
      <t xml:space="preserve">2 </t>
    </r>
    <r>
      <rPr>
        <sz val="9"/>
        <color indexed="17"/>
        <rFont val="Arial"/>
        <family val="2"/>
      </rPr>
      <t xml:space="preserve">Con MEM14-0005053-SSI-4010 la subdirección de Sistemas informo: </t>
    </r>
    <r>
      <rPr>
        <sz val="9"/>
        <rFont val="Arial"/>
        <family val="2"/>
      </rPr>
      <t>El 13 de junio se envia a DNP la modificación del proyecto de inversión  para el traslado de recursos presupuestales para la realización del arrendamiento de sofware y la licitación para el desarrollo a la medida del sistema 8aplicativo).  El 16 de junio se realizó la instalación del sofeare de gestión de Cobro Coactivo como prueba de concepto y el área funcional (Oficina juridica) hiso las pruebas pertienentes a partir de las cuales se determinó que el sistema satisface las necesidades  del grupo. El 17 junio se realizó reunión se definió q xa realizar el arrendamiento era viable jurídicamente la contratación directa, por lo tanto se inició la realización de los estudios previos. El 20 de junio se recibe la cotización del arrendamiento a la cual  se solicita revisión sobre el v/r de la copia forense solicitada. hasta el 30 ju, DNP no ha dado Rta sobre la modificación del proyecto de invesión.</t>
    </r>
    <r>
      <rPr>
        <sz val="9"/>
        <color indexed="53"/>
        <rFont val="Arial"/>
        <family val="2"/>
      </rPr>
      <t xml:space="preserve">  Con MEM14-0004845-OAJ-1500 Juridica, informó:</t>
    </r>
    <r>
      <rPr>
        <sz val="9"/>
        <rFont val="Arial"/>
        <family val="2"/>
      </rPr>
      <t xml:space="preserve">para  la adquisicióndel aplicativo,  Sistemas remitió a Jurídica el MEM14-002257-SSI-4010 solicitando la validación y verificación de los estudios previos para iniciar proceso  contratación ( Licitación), validación que se efectuó con MEM14-0003096-OAJ-1500 por parte de la OAJ.  Igualmente, para buscar pronta solución a la carencica del aplicativo por no tenerse en la presente vigencia los recursos necesarios para su adquisición,  se realizó visita a la DNE para observar la funcionalidad del aplicativo ERP  utilizado por el Grupo Cobro Coactivo de esa entidad , resultando que el mismo no es viable , concepto emitido mediante MEM14-0003234-SSI-4010 del 5 de mayo del 2014dirigido a la Secretaria General . De otro lado y en virtud de la auditoria financiera , presupuestal y contable CGR - Vigencia 2013-  se dejó como hallazgo la carencia del aplicativo de l Grupo Cobro Coactivo , por lo que dentro del Plan de Mejoramiento se establecio como acción de mejora la Adquisición en modalidad de arrendamiento de un aplicativo que permita manejar la información administrativa y contable de la gestión de cobro coactivo . ( Se esta a la espera de la consolidación del Plan de Mejoramiento). </t>
    </r>
    <r>
      <rPr>
        <sz val="9"/>
        <color indexed="17"/>
        <rFont val="Arial"/>
        <family val="2"/>
      </rPr>
      <t xml:space="preserve">OCI: se evidencia gestión, sin embargo, el producto entregable no se evidencia.  Juridica - Cobro coactivo debe solicitar modificación de la acción de mejora, ante sec gral, toda vez que la acción propuesta es la adquisición (compra) del aplicativo, y  No el arrendamiento. </t>
    </r>
    <r>
      <rPr>
        <b/>
        <sz val="9"/>
        <color indexed="17"/>
        <rFont val="Arial"/>
        <family val="2"/>
      </rPr>
      <t>Avance 0% corte 30 de junio de 2014.</t>
    </r>
  </si>
  <si>
    <r>
      <t xml:space="preserve">3 </t>
    </r>
    <r>
      <rPr>
        <sz val="9"/>
        <color indexed="17"/>
        <rFont val="Arial"/>
        <family val="2"/>
      </rPr>
      <t>Con MEM14-0004845-OAJ-1500 Juridica, informó</t>
    </r>
    <r>
      <rPr>
        <sz val="9"/>
        <rFont val="Arial"/>
        <family val="2"/>
      </rPr>
      <t xml:space="preserve">: </t>
    </r>
    <r>
      <rPr>
        <sz val="9"/>
        <color indexed="60"/>
        <rFont val="Arial"/>
        <family val="2"/>
      </rPr>
      <t xml:space="preserve">Con el fin  de documentar el procedimiento de reportes de multas por infracción a la ley 30 del 86 a la Coordinación Financiera y Contable, la Oficina Asesora Juridica - Grupo de Cobro Coactivo, con el apoyo de la Oficina Asesora de Planeación, levantó y formalizó dicho procedimiento a traves del formato con Codigo P-GJCC-01 , Versión 01, Vigencia del 9 de Abril del 2014, el cual se encuentra </t>
    </r>
    <r>
      <rPr>
        <b/>
        <sz val="9"/>
        <color indexed="60"/>
        <rFont val="Arial"/>
        <family val="2"/>
      </rPr>
      <t xml:space="preserve"> publicado  en la pagina Web del Ministerio</t>
    </r>
    <r>
      <rPr>
        <sz val="9"/>
        <color indexed="60"/>
        <rFont val="Arial"/>
        <family val="2"/>
      </rPr>
      <t>.  Es de indicar, que dentro del manual de Cobro Coactivo , se establece la calificación de la cartera.</t>
    </r>
    <r>
      <rPr>
        <b/>
        <sz val="9"/>
        <color indexed="17"/>
        <rFont val="Arial"/>
        <family val="2"/>
      </rPr>
      <t xml:space="preserve"> Cumplimiento 100% corte 30 de jnuio de 2014.</t>
    </r>
  </si>
  <si>
    <r>
      <t xml:space="preserve">4  </t>
    </r>
    <r>
      <rPr>
        <sz val="9"/>
        <color indexed="17"/>
        <rFont val="Arial"/>
        <family val="2"/>
      </rPr>
      <t xml:space="preserve">Con MEM14-0004845-OAJ-1500 Juridica, informó: </t>
    </r>
    <r>
      <rPr>
        <sz val="9"/>
        <rFont val="Arial"/>
        <family val="2"/>
      </rPr>
      <t>Con el objeto de mejorar los procesos archivísticos y la correcta administración de los documentos, la Oficina Asesora Jurídica, con el apoyo del Grupo de Gestión Administrativa  y de acuerdo con las actividades planteadas en el proyecto de inversión No. 2011011000299, adelantó el programa de archivística al interior de la Oficina. Se establece como objetivo principal de cumplir las disposiciones en materia de archivo (Ley 594 de 2000 y los pronunciamientos que emane el Archivo General de la Nación). A 31 de marzo quedaron organizados 185 metros lineales de documentos, equivalentes al 100% del total del archivo de la OAJ propuesto en la acción de mejoramiento. Para mantener actualizado el archivo en la actualidad prestan servicios por contrato tres auxiliares.</t>
    </r>
    <r>
      <rPr>
        <b/>
        <sz val="9"/>
        <color indexed="17"/>
        <rFont val="Arial"/>
        <family val="2"/>
      </rPr>
      <t xml:space="preserve"> Cumplimiento 100% corte 30 de junio 2014.</t>
    </r>
  </si>
  <si>
    <r>
      <t xml:space="preserve">5  </t>
    </r>
    <r>
      <rPr>
        <sz val="9"/>
        <color indexed="17"/>
        <rFont val="Arial"/>
        <family val="2"/>
      </rPr>
      <t xml:space="preserve">Con MEM14-0004845-OAJ-1500 Juridica, informó: </t>
    </r>
    <r>
      <rPr>
        <sz val="9"/>
        <rFont val="Arial"/>
        <family val="2"/>
      </rPr>
      <t>Con el objeto de mejorar los procesos archivísticos y la correcta administración de los documentos, la Oficina Asesora Jurídica, con el apoyo del Grupo de Gestión Administrativa  y de acuerdo con las actividades planteadas en el proyecto de inversión No. 2011011000299, adelantó el programa de archivística al interior de la Oficina. Se establece como objetivo principal de cumplir las disposiciones en materia de archivo (Ley 594 de 2000 y los pronunciamientos que emane el Archivo General de la Nación). A 31 de marzo quedaron organizados 185 metros lineales de documentos, equivalentes al 100% del total del archivo de la OAJ propuesto en la acción de mejoramiento. Para mantener actualizado el archivo en la actualidad prestan servicios por contrato tres auxiliares.</t>
    </r>
    <r>
      <rPr>
        <b/>
        <sz val="9"/>
        <color indexed="17"/>
        <rFont val="Arial"/>
        <family val="2"/>
      </rPr>
      <t xml:space="preserve"> Cumplimiento 100% corte 30 de junio 2014.</t>
    </r>
  </si>
  <si>
    <r>
      <t>8 Se da cumplimiento a la actividad,  mediante Resolución No. 388 del 26 de junio de 2014 "or la cual se crea el Grupo de Serivio al Ciudadano en la estructura funcional interna del Ministerio de Justicia y del Derecho, se establecen sus funciones  y las del coordinador".</t>
    </r>
    <r>
      <rPr>
        <b/>
        <sz val="9"/>
        <rFont val="Arial"/>
        <family val="2"/>
      </rPr>
      <t xml:space="preserve"> </t>
    </r>
    <r>
      <rPr>
        <b/>
        <sz val="9"/>
        <color indexed="17"/>
        <rFont val="Arial"/>
        <family val="2"/>
      </rPr>
      <t>Cumplimiento 100% corte 30 de junio de 2014.</t>
    </r>
  </si>
  <si>
    <r>
      <t xml:space="preserve">7 </t>
    </r>
    <r>
      <rPr>
        <sz val="9"/>
        <color indexed="17"/>
        <rFont val="Arial"/>
        <family val="2"/>
      </rPr>
      <t xml:space="preserve">Con MEM14-0005063-OIJ-1200, Ofic Información en Justicia informó: </t>
    </r>
    <r>
      <rPr>
        <sz val="9"/>
        <rFont val="Arial"/>
        <family val="2"/>
      </rPr>
      <t>programó actividades en el Plan de Acción 2014 las cuales han sido ejecutadas a la fecha, bajo el indicador "Plan Institucional de servicio al ciudadano  - Estrategias y actividades  para generar y promocionar  el flujo eficiente  de información".</t>
    </r>
    <r>
      <rPr>
        <sz val="9"/>
        <color indexed="49"/>
        <rFont val="Arial"/>
        <family val="2"/>
      </rPr>
      <t xml:space="preserve"> Con MEM14-0004947-dcd-3300 del 07 de julio2014, informo</t>
    </r>
    <r>
      <rPr>
        <sz val="9"/>
        <rFont val="Arial"/>
        <family val="2"/>
      </rPr>
      <t xml:space="preserve">: Incluyó en el Plan Acción de la Subdirecc Control y Fiscalización de Sustanci Quimicas una actividad adicional al programa de "Expedición de Certificaciones de Carencia de Informes por Tráfico de Estupefacientes" de nominada "Realizar encuesta de satisfacción al usuario  del control de sustancias quimicas en Colombia" , asociada al indicador de "Trámite de expedición del CCITE para el manejo sustancias quimicas controladas. </t>
    </r>
    <r>
      <rPr>
        <sz val="9"/>
        <color indexed="53"/>
        <rFont val="Arial"/>
        <family val="2"/>
      </rPr>
      <t xml:space="preserve"> Con MEM14-0004730, Ofic Planeación informo:</t>
    </r>
    <r>
      <rPr>
        <sz val="9"/>
        <rFont val="Arial"/>
        <family val="2"/>
      </rPr>
      <t xml:space="preserve">En la página web del MJD se encuentra los Planes de Acción ajustados por c/u dependencias responsables. La mayoria de las dependenicas incluyeron indicadores y actividades sobre la materia, sin embargo, dos de ellas (Dir. Desarrollo Ordenamiento Juridico y Dir. Política contra las Drogas) solo definieron actividades especificas. </t>
    </r>
    <r>
      <rPr>
        <sz val="9"/>
        <color indexed="53"/>
        <rFont val="Arial"/>
        <family val="2"/>
      </rPr>
      <t xml:space="preserve"> </t>
    </r>
    <r>
      <rPr>
        <b/>
        <sz val="9"/>
        <color indexed="17"/>
        <rFont val="Arial"/>
        <family val="2"/>
      </rPr>
      <t>Cumplimiento 100% corte 30 de junio de 2014.</t>
    </r>
  </si>
  <si>
    <t xml:space="preserve">Violación principios de anualidad y programación establecidos Estatuto Orgánico Presupuesto. </t>
  </si>
  <si>
    <t>Elaborar e implementar un cuadro de control consolidado de reporte de novedades de personal y situaciones administrativas y realizar su verificación y seguimiento.</t>
  </si>
  <si>
    <t>Diligenciamiento de un cuadro de control que consolide las novedades de personal y situaciones administrativas del mes que se reportan a nómina; y verificación y seguimiento de dicho cuadro por parte de funcionarios de nómina para establecer las novedades que afectan el presupuesto de la vigencia.</t>
  </si>
  <si>
    <t xml:space="preserve">Violación principio de anualidad presupuestal e </t>
  </si>
  <si>
    <t>Modifcación del Procedimiento Elaboración y Pago de Nómina para incluir aclaración sobre la atención del principio de anualidad presupuestal.</t>
  </si>
  <si>
    <t xml:space="preserve">Realizar análisis de procedim Elaboración y Pago de Nómina con el propósito  identificar  forma de incluir en él, la necesidad de cumplimiento principio de anual presupuestal en el sentido que los salarios y prestaciones que se causen en vigencia se paguen dentro de la misma y en los casos en que corresponda, constituir cuenta por pagar atendiendo procedimientos de Ley de presupuesto. </t>
  </si>
  <si>
    <t>Incumplimiento Decreto 4836 de 2011 Artículo 3.</t>
  </si>
  <si>
    <t xml:space="preserve">Dar continuidad al mecanismo diseñado para el control y seguimiento de Certificados de Disponibilidad Presupuestal y Registros Presupuestales elaborado por la Oficina de Asuntos Internacionales como resultado de la auditoria adelantada por la Oficina de Control Interno en abril de 2013 y el cual se viene implementando hasta la fecha como acción correctiva y de control y directriz </t>
  </si>
  <si>
    <t>Diligenciamiento permanente por parte de la Oficina de Asuntos Internacionales del cuadro de control.</t>
  </si>
  <si>
    <t>Incumple lo establecido Artículo 11 Ley 1150 de 2007 e Incumplimiento Art 31 Dec 4836 de 2011</t>
  </si>
  <si>
    <t xml:space="preserve">Dar continuidad al mecanismo diseñado para el control y seguimiento de Certificados de Disponibilidad Presupuestal y Registros Presupuestales elaborado por la Oficina de Asuntos Internacionales como resultado de la auditoria adelantada por la Oficina de Control Interno en abril de 2013 y el cual se viene implementando hasta la fecha como acción correctiva y de control. </t>
  </si>
  <si>
    <t>Inadecuada programación del presupuesto.</t>
  </si>
  <si>
    <t xml:space="preserve">La OAP, mediante la elaboración de informes  mensuales realizará seguimiento a la ejecución presupuestal, acompañada de un análisis detallado sobre las cifras alcanzadas; buscando mejorar la utilización de los recursos asignados, obteniendo así a satisfacción los bienes y servicios dentro de la anualidad correspondiente, en cumplimiento del objetivo misional.
</t>
  </si>
  <si>
    <t>Memorando mensual a las área ejecutoras responsables, donde se presentará de manera específica  el estado de Ejecución Presupuestal, incluyéndo análisis de la situación alcanzada, graficas e indicadores de alerta temprana. El informe contendrá el grado de avance frente a lo programado en el acuerdo de desempeño.</t>
  </si>
  <si>
    <t xml:space="preserve">
Boletín Presupuestal Mensual que refleje el comportamiento de ejecución, mes a mes,  por compromisos, obligados y pagos. La organización del documento permitirá comparar la ejecución de los gastos de funcionamiento y de inversión, a la feha frente a la inicialmente programada.</t>
  </si>
  <si>
    <t>Reporte mensual de seguimiento presupuestal para presentar ante el Comité Directivo como mínimo cada dos meses, el cual será insumo para la  adopción de acciones.</t>
  </si>
  <si>
    <t>La OAP realizará un documento comparativo mensual  entre lo planeado y lo ejecutado; evidenciando los procesos en trámite que afectan la ejecución presupuestal del Ministerio, así como también los valores del presupuesto que se encuentran sin programar; generando alertas tempranas por posibles futuras perdidas de apropiación.</t>
  </si>
  <si>
    <t xml:space="preserve">Inadecuada gestión de los recursos y Violación de los principios de eficiencia y eficacia de la gestión pública. </t>
  </si>
  <si>
    <t xml:space="preserve">La OAJ, elevará concepto al Ministerio de Hacienda y Crédito Público sobre la metodología a seguir para la programación presupuestal del rubro de sentencias y conciliaciones.
</t>
  </si>
  <si>
    <t>La OAJ, elevará mediante oficio la solictud de concepto al Ministerio de Hacienda y Crédito Público sobre la metodología a seguir para la programación presupuestal del rubro de sentencias y conciliaciones.</t>
  </si>
  <si>
    <t xml:space="preserve">Falta de control e incumplimiento del Estatuto Orgánico del Presupuesto en lo que se refiere a Constitución de Reservas Presupuestales. </t>
  </si>
  <si>
    <t xml:space="preserve">La DPCP adelantará la solicitud de capacitación a los supervisores de la DPCP, al Grupo de Gestión Contractual y al Grupo de Gestión Financiera, en todo lo relacionado con  manual de supervisión, procedimientos contractuales y financieros.
 </t>
  </si>
  <si>
    <t xml:space="preserve">Elaboración de un memorando dirigido al Grupo de Gestión Contractual y al grupo de Gestión Financiera, solicitando una capacitación a los supervisores de la DPCP, en todo lo relacionado manuual de supervisión,  procedimientos financieros y contractuales. </t>
  </si>
  <si>
    <t xml:space="preserve">El Grupo de Gestión Contractual y el Grupo de Gestión Financiera y Contable realizará la capacitación a los Supervisores solicitada.
 </t>
  </si>
  <si>
    <t>H.4. Const Rsva Pptal xa un serv reci.  Rsva Pptal pag Cont Indtvo 0916/2013 con RTVC x $44.990.583 MJD reci obj plazo ejec. Inf Superv  Const CxP Fact. 12032 10.12.2013 prod y emi 231 auspi 6 y 30 sept/2013 prod y emi de 289 auspi 1 y 31 de oct/2013 x $44.990.583 Fact 12027 10.12.2013 prod y emi de 245 ausp 1 y 30 de nov/2013, prod y emi de 198 auspi 1 y 31 12.2013 x $44.990.583.</t>
  </si>
  <si>
    <t xml:space="preserve">Falta de control y seguimiento cumplimiento objeto contratado, contravención de las normas presupuestales al establecer reserva presupuestal para un bien o servicio que se recibió y debió causarse dentro de la vigencia 2013. </t>
  </si>
  <si>
    <t>El Grupo de Gestión Contractual y el Grupo de Gestión Financiera y Contable realizará la capacitación a los Supervisores.</t>
  </si>
  <si>
    <t>El Grupo de Gestión Financiera y Contable, elaborará un reporte que refleje el seguimiento a la ejecución presupuestal.</t>
  </si>
  <si>
    <t>El Grupo de Gestión Financiera y Contable, realizará y enviara mensualmente mediante memorando un reporte que refleje el seguimiento a la ejecución presupuestal de cada una de la dependecias ejecutoras del Ministerio.</t>
  </si>
  <si>
    <t>Contraviniendo lo establecido en normas presupuestales Decreto 4836 de 2011, circular 015 de 17.12.2013 de la CGR.</t>
  </si>
  <si>
    <t>Emitir Cincular en el segundo semestre de la vigencia 2014.</t>
  </si>
  <si>
    <t xml:space="preserve">El Grupo de Gestión Financiera y Contable elaborará circular para todos los Viceministros, Secretaria General, Directores, Subdirectores, Jefes de Oficina, Jefes de Oficina Asesora, Coordinadores, reiterando los requisitos y las normas presupuestales en materia de constitución de reservas y cuentas por pagar. </t>
  </si>
  <si>
    <t>Circular</t>
  </si>
  <si>
    <t>Contravienen normas presupuestales y circular 015 de diciembre 2013 de la Contraloría General de la República.</t>
  </si>
  <si>
    <t>El Grupo de Gestión Financiera y Contable realizará la capacitación a los Supervisores.</t>
  </si>
  <si>
    <t>El Grupo de Gestión Financiera y Contable realizará la capacitación a los Supervisores respecto de constitución de reservas y cuentas por pagar.</t>
  </si>
  <si>
    <t>Omitiendo normas presupuestales.</t>
  </si>
  <si>
    <t xml:space="preserve">Falta de control y seguimiento a las cláusulas estipuladas en los contratos como son los requisitos para el pago bien o servicio prestado y violación a las disposiciones del Archivo General de la Nación en materia de gestión de archivo Ley 594 de 2000. </t>
  </si>
  <si>
    <t xml:space="preserve">El Grupo de Gestión Contractual elaborará circular para todos los supervisores, solictiando que se remita al Archivo a su cargo, los documentos relacionados con la ejecución contractual y su verificación. </t>
  </si>
  <si>
    <t>Violación a los principios de celeridad, eficiencia y oportunidad de la contratación.</t>
  </si>
  <si>
    <t>Adelantar reuniones  con la Secretaria General, Coordinador Grupo de Gestión Contractual, Coordinador Grupo de Gestión Financiera y Contable, Jefe Oficina Asesora Jurídica, Jefe Oficina de Control Interno y Jefe Oficina de Asuntos Internacionales para efectuar el seguimiento al proceso de reintegro de los dineros y señalar  las acciones a seguir por parte de estas dependencias.</t>
  </si>
  <si>
    <t>Elaborar actas de reuniones adelantadas</t>
  </si>
  <si>
    <t>Actas</t>
  </si>
  <si>
    <t>Falta de oportunidad en registro de la información.</t>
  </si>
  <si>
    <t xml:space="preserve">Adquisición en modalidad de arrendamiento de un aplicativo que permita manejar la información administrativa y contable de la gestión de cobro coactivo </t>
  </si>
  <si>
    <t>Adelantar proceso contractual para la adquisición  (en arrendamiento) del aplicativo</t>
  </si>
  <si>
    <t>Adquisición Aplicativo</t>
  </si>
  <si>
    <t>Incumplimiento a lo establecido en los lineamientos consagrados en el Decreto Ley 2897/2011, en concordancia Resolución 357/2008.</t>
  </si>
  <si>
    <t>Convocar comité de sostenibilidad contable, para efectos de poner en cosnideración la respuesta dada por la Oficina Asesora Jurídica</t>
  </si>
  <si>
    <t>Acta de la realización del comité de sostenibilidad contable</t>
  </si>
  <si>
    <t>Deficiencias en los procesos de conciliación de cifras</t>
  </si>
  <si>
    <t>Ajustar el formato de conciliación</t>
  </si>
  <si>
    <t xml:space="preserve">Modificar el porcedimiento y el formato de conciliación de Cuentas por Pagar entre el area de Tesoreria y Contabilidad, para que refleje  los saldos presupuestales y no presupuestales. </t>
  </si>
  <si>
    <t xml:space="preserve">Procedimiento y Formato de Conciliación </t>
  </si>
  <si>
    <t xml:space="preserve">Deficiencias relacionadas con suministro o la calidad de los soportes y sobreestimación en las cifras presentadas en los Estados Financieros. </t>
  </si>
  <si>
    <t>Ajuste al procedimiento al procedimiento de SOLICITUD DE TRAMITE DE PAGO</t>
  </si>
  <si>
    <t>Incluir en el procedimiento que todas las cuentas que incluyan el suministro de bienes y prestación de servicios, deben venir de manera detallada para efectos de establecer su afectación contable</t>
  </si>
  <si>
    <t>procedimiento</t>
  </si>
  <si>
    <t xml:space="preserve">No cumple standares de las Mejores Prácticas para el Manejo de la Información (TI) relacionadas con Garantizar la continuidad del Serv, Admon de datos, monitorear y evaluar el desempeño del TI. </t>
  </si>
  <si>
    <t>Ajuste el procedimiento  para efectos de incorporar la información al SIC</t>
  </si>
  <si>
    <t>Ajuste el procedimiento  para efectos de incorporar al SIC la relación de documentos que deben subirse por parte de los supervisores y los términos en que deben realizarce.</t>
  </si>
  <si>
    <t>Circular informativa para los supervisores</t>
  </si>
  <si>
    <t>El Grupo de Gestión Contractual realizara circular dirigida a los supervisores, informando sobre las modificaciones del procedimiento SIC</t>
  </si>
  <si>
    <t>Desconocimiento del principio de la prudencia establecido en el Régimen de Contabilidad Pública Capítulo 2 numeral 2.8 Articulo 120.</t>
  </si>
  <si>
    <t>Incumplimiento de las características que deben reunir las notas a los Estados Contables - Régimen de Contabilidad Pública numeral 2.9.3 Normas Técnicas relativas a los Estados, Informes y Reportes Contables, subnumeral 2.9.3.1.5 Notas a los Estados Contables Básicos Artículos 355 y s.s.</t>
  </si>
  <si>
    <t>Solicitud concepto depuración notas contables</t>
  </si>
  <si>
    <t>Solicitud concepto mediante oficio a la Contaduría General de la Nación, sobre la viabilidad de que se discrimine en la Notas a los estados Financieros a nivel tercero de cada una de las cuentas, a pesar de exitir los auxiliares contables que se pueden consultar en el momento que se requiera.</t>
  </si>
  <si>
    <t>oficio</t>
  </si>
  <si>
    <t>Incumplimiento del Artículo 15 del Decreto 359 de 1995.</t>
  </si>
  <si>
    <t xml:space="preserve">Oficiar a la dependencia ejecutora de cada proyecto </t>
  </si>
  <si>
    <t xml:space="preserve">Oficiar a cada dependencia responsable del manejo de los recursos indicandoles los parametros que deben tener en cuenta </t>
  </si>
  <si>
    <t>Incumplimiento de la constitución legal de las reservas Ley 819 de 2003.</t>
  </si>
  <si>
    <t>Circularizar funcion de advertencia</t>
  </si>
  <si>
    <t>Circularizar nuevamente a los Viceministros, Directores, Subdirectores, Coordinadores, Jefes de Oficina y Asesores, la funcion de advcentencia relacionado con la constitución de reservas presupuestales y solicitud de vigencias futuras, con el fin de que se tenga en cuenta para el cierre de la presente vigencia.</t>
  </si>
  <si>
    <t xml:space="preserve">Sobrestimación a los ingresos por concepto de multas impuestas Ley 30/86. </t>
  </si>
  <si>
    <t xml:space="preserve">Solicitud concepto mediante oficio a la Contaduría General </t>
  </si>
  <si>
    <t>Solicitud concepto mediante oficio a la Contaduría General de la Nación, sobre la viabilidad de utilizar la cuenta contable a la cual se refieren, para efectos de contabilizar esas partidas.</t>
  </si>
  <si>
    <t>No envió de soportes requeridos al Ente de Control.</t>
  </si>
  <si>
    <t>Realizar un seguimiento de los eventos realizados por el Ministerio de Justicia y del Derecho, que puedan dar fe de la época y beneficiarios de la  divulgación del Proyecto de Ley.</t>
  </si>
  <si>
    <t>Generar carpeta en archivo fisico denominada "Sistema de vigilancia electrónica" - que estara en la subserie de la TRD: PROGRAMAS Y PROYECTOS 320056036 - seguimiento.
Se archivará todas las evidencias de los foros en donde se divulgó el proyecto de Ley y los actos administrativos que soportan la designación del funcionario de la Sec Gral.</t>
  </si>
  <si>
    <t>No se cumplieron con las acciones de mejora establecidas</t>
  </si>
  <si>
    <t>Seguimiento al cumplimiento del plan de mejoramiento 2013</t>
  </si>
  <si>
    <t>Seguimiento al cumplimiento del plan de mejoramiento 2013 en coordinación con la Oficina de Control Interno y suministro de los soportes correspondientes.</t>
  </si>
  <si>
    <r>
      <rPr>
        <b/>
        <sz val="9"/>
        <rFont val="Arial"/>
        <family val="2"/>
      </rPr>
      <t>H.1. Modif y Pagos x Pasivos Exigibles x Vig Expiradas</t>
    </r>
    <r>
      <rPr>
        <sz val="9"/>
        <rFont val="Arial"/>
        <family val="2"/>
      </rPr>
      <t xml:space="preserve">. Deficiencias programación y ejecución presupuesto vigencia 2012 no se constituyó cuenta x pagar y se ordeno pago de una prima tecnica por $3.687.076. Cancelación solo se efectuó año siguiente. Dar cumplimiento pago obligación por parte MJD se paga obligación pago 26813 del 13.03.2013 </t>
    </r>
  </si>
  <si>
    <r>
      <rPr>
        <b/>
        <sz val="9"/>
        <rFont val="Arial"/>
        <family val="2"/>
      </rPr>
      <t>H.1. Modif y Pagos x Pasivos Exigibles x Vig Expiradas</t>
    </r>
    <r>
      <rPr>
        <sz val="9"/>
        <rFont val="Arial"/>
        <family val="2"/>
      </rPr>
      <t>. Res 0405 7062013 se efectuó un contra crédito rubro Servicios Personales Asociados a Nómina por $703.537 y crédito a Pago Pasivos Exigibles Vigencias Expiradas, Prima de Navidad, no se pago en el 2012 y se cancelo en el 2013</t>
    </r>
  </si>
  <si>
    <r>
      <rPr>
        <b/>
        <sz val="9"/>
        <rFont val="Arial"/>
        <family val="2"/>
      </rPr>
      <t>H.1. Modif y Pag x Pasi Exig x Vig Expiradas.</t>
    </r>
    <r>
      <rPr>
        <sz val="9"/>
        <rFont val="Arial"/>
        <family val="2"/>
      </rPr>
      <t xml:space="preserve"> Modif pptales vig. 2013, se obsvó un contra crédi Apoy Fortale Inst xa Atn Víct $291,7 m y crédi a Apoy. Fortale Inst xa Atn a Víct Pago Pasivos Exig vig expiradas mismo valor, recibido serv correspondiente a contratos 278, 066 y 27, suscritos 2011 y 2012. Vig 2012 no pagos fin a contratistas no constituy CxP xa pago 2013. No const CxP.</t>
    </r>
  </si>
  <si>
    <r>
      <rPr>
        <b/>
        <sz val="9"/>
        <rFont val="Arial"/>
        <family val="2"/>
      </rPr>
      <t>H.1. Modif y Pag x Pasi Exig x Vig Expiradas</t>
    </r>
    <r>
      <rPr>
        <sz val="9"/>
        <rFont val="Arial"/>
        <family val="2"/>
      </rPr>
      <t xml:space="preserve">. Res 0728 acreditó xa Apoy Inst xa Sist de Just Penal $2,2 m bajo meca Vig Expi cargo ppto 2013 certif 2.10.2013 pago fact 322813893 del 16.10.2012 saldo pendi 24.02.2012 favor Casa Edit El Tiempo. Ejecu contrato 030/2012 $20,9 m pendi pago $2,2 m serv reci oportuna no inclu en reservas ni en CxP vig 2012 acta liq sin fecha y sin firma. </t>
    </r>
  </si>
  <si>
    <r>
      <rPr>
        <b/>
        <sz val="9"/>
        <rFont val="Arial"/>
        <family val="2"/>
      </rPr>
      <t>H.2. Ejecución Presupuestal bajo cumplimiento ejecución presupuestal vig 2013</t>
    </r>
    <r>
      <rPr>
        <sz val="9"/>
        <rFont val="Arial"/>
        <family val="2"/>
      </rPr>
      <t>. Apropiación definitiva $127.080,2 m, se ejecutó la suma  $105.428,3 m 82.96%  dejo de ejecutarse el 17,04%.  Por transferencias se dejaron de ejecutar $10.080,2 m (29,81%), por inversión $9.600,3 m (15,69%), por gastos de personal 1.408,9 m (5,65%) y por gastos grales $563,2 millones (7,89%)</t>
    </r>
  </si>
  <si>
    <r>
      <rPr>
        <b/>
        <sz val="9"/>
        <rFont val="Arial"/>
        <family val="2"/>
      </rPr>
      <t>H.2. Ejecución Presupuestal bajo cumplimiento ejecución presupuestal vig 2013</t>
    </r>
    <r>
      <rPr>
        <sz val="9"/>
        <rFont val="Arial"/>
        <family val="2"/>
      </rPr>
      <t>. Rubros como Sentencia y Conciliaciones se programaron $6.005,1 millones y se dejaron de ejecutar $4.382,0 millones, es decir el 73%</t>
    </r>
  </si>
  <si>
    <r>
      <rPr>
        <b/>
        <sz val="9"/>
        <rFont val="Arial"/>
        <family val="2"/>
      </rPr>
      <t>H.3. Liq Cont 00338/2013.</t>
    </r>
    <r>
      <rPr>
        <sz val="9"/>
        <rFont val="Arial"/>
        <family val="2"/>
      </rPr>
      <t xml:space="preserve"> Const Reserv Pptal sin existir comprom cont 00338/2013 x $8.268.926 William Gildardo Pacheco Granados plazo ejec un mes al no hallarse comprom legali o pendiente por ejec ya q se liq contrato y se solic anula Reporte CPG 162213 y correspon CDP 33813 28.11.2013 x $8.268.926, liqui contrato 5.12.2013 x no aprob pólizas, decide termina contrato y liquida. </t>
    </r>
  </si>
  <si>
    <r>
      <rPr>
        <b/>
        <sz val="9"/>
        <rFont val="Arial"/>
        <family val="2"/>
      </rPr>
      <t>H.5. Const CxP sin recib el bien o serv contdo</t>
    </r>
    <r>
      <rPr>
        <sz val="9"/>
        <rFont val="Arial"/>
        <family val="2"/>
      </rPr>
      <t>.  Cont Intdtvo 00313 12.11.2013, con IGAC recibio cta cobro 26.12.2013 sin recib serv y obj contratado incumpli cláus Déc. Segunda pagos del cont 2°pago constit CxP por $67.5 m corrpondía constitu Reserva ya q suscribió prorroga 30122013 ampliando plazo 15022014 xa cumpli obj contrac 50% faltante estipu considera y cláus 1era de prorroga.</t>
    </r>
  </si>
  <si>
    <r>
      <rPr>
        <b/>
        <sz val="9"/>
        <rFont val="Arial"/>
        <family val="2"/>
      </rPr>
      <t>H.6. Ejecución Objeto Contractual en 2013 se constituyo como Reserva Pptal</t>
    </r>
    <r>
      <rPr>
        <sz val="9"/>
        <rFont val="Arial"/>
        <family val="2"/>
      </rPr>
      <t xml:space="preserve">. Contrato 00257 de 02.09.2013 x $69,7 millones plazo de ejecución 31.12.2013, recibido servicios en la vigencia 2013, se constituyó como Reserva Presupuestal. </t>
    </r>
  </si>
  <si>
    <r>
      <rPr>
        <b/>
        <sz val="9"/>
        <rFont val="Arial"/>
        <family val="2"/>
      </rPr>
      <t>H.6. Ejecución Objeto Contractual en 2013 se constituyo como Reserva Pptal</t>
    </r>
    <r>
      <rPr>
        <sz val="9"/>
        <rFont val="Arial"/>
        <family val="2"/>
      </rPr>
      <t xml:space="preserve">. Contrato 0110 de 2013 plazo de ejecución 31.12.2013 cumplió objeto contractual de acuerdo informes supervisión e informe final de actividades de la contratista se constituyó Reserva Presupuestal x $6.3 millones a 31.12.2013. </t>
    </r>
  </si>
  <si>
    <r>
      <rPr>
        <b/>
        <sz val="9"/>
        <rFont val="Arial"/>
        <family val="2"/>
      </rPr>
      <t>H.6. Ejec Obj Contractual en 2013 se constituyo como Res Pptal</t>
    </r>
    <r>
      <rPr>
        <sz val="9"/>
        <rFont val="Arial"/>
        <family val="2"/>
      </rPr>
      <t xml:space="preserve">. Contrato 00117 del 30.04.2013 x $90.1 m, plazo de ejec 8 meses hasta 31.12.2013 pagos mens con fact x$11.3 m incluido iva, se constituyeron como Res Pptal las fact correspondientes a ejecución de noviembre y diciembre No. 451 y 452 x $11.3 millones cada una total $22.5 millones, objeto contractual fue cumplido en vig. 2013. </t>
    </r>
  </si>
  <si>
    <r>
      <rPr>
        <b/>
        <sz val="9"/>
        <rFont val="Arial"/>
        <family val="2"/>
      </rPr>
      <t>H.7. Documentación Incompleta en carpeta</t>
    </r>
    <r>
      <rPr>
        <sz val="9"/>
        <rFont val="Arial"/>
        <family val="2"/>
      </rPr>
      <t>. Carpeta contratación no contienen toda información, algunas evidencian inf. De superv. No contiene los de cumplimiento de obj contractual ni de gestión no fact y/o ctas de cobro, justif aprob reserv cuando caso. Entidad se solicito carpetas con toda la información incluida  y se reitero solicitud.</t>
    </r>
  </si>
  <si>
    <r>
      <rPr>
        <b/>
        <sz val="9"/>
        <rFont val="Arial"/>
        <family val="2"/>
      </rPr>
      <t>H.8.Gestión de Anticipos(F, D).</t>
    </r>
    <r>
      <rPr>
        <sz val="9"/>
        <rFont val="Arial"/>
        <family val="2"/>
      </rPr>
      <t xml:space="preserve"> Saldo subcta anti a dic/13 ascen a $7.659.6 m afecta $681.5 m aprox revi del cont DCI-ALA2012/298048 MJD y AGMIN ITALY S.R.L. se presentaron diferentes situaciones. Entidad no realizó gest xa exigir contratista ejec idonea y oportuna obj contrato. MJD no exigencia al garante Consorcio FIDIROMA pol amparan garant anticipo y garant de ejec. </t>
    </r>
  </si>
  <si>
    <r>
      <rPr>
        <b/>
        <sz val="9"/>
        <rFont val="Arial"/>
        <family val="2"/>
      </rPr>
      <t>H.9. Saldo Ctas Deudores</t>
    </r>
    <r>
      <rPr>
        <sz val="9"/>
        <rFont val="Arial"/>
        <family val="2"/>
      </rPr>
      <t xml:space="preserve">. A 31.12.2013 ascendió a $1.547.296.6 m afectan consistencia inf: dif reporte días mora entre inf suministrada entidad (Cobro Coactivo) y determinada CGR; Carencia Sist Intg Inf establezca mecanismos verif y alarmas oportunas de inf que debe reportar los Juzgados País sentencias proferidas x infracción Ley 30/86, libre albedrio reporte sent despachos judiciales. </t>
    </r>
  </si>
  <si>
    <r>
      <rPr>
        <b/>
        <sz val="9"/>
        <rFont val="Arial"/>
        <family val="2"/>
      </rPr>
      <t xml:space="preserve">H.10. Comité de Saneamiento Contable (F.A).  </t>
    </r>
    <r>
      <rPr>
        <sz val="9"/>
        <rFont val="Arial"/>
        <family val="2"/>
      </rPr>
      <t>Comité de Saneamiento y Sostenibilidad de la información contable constituido mes de oct de 2012 no ha presentado hasta la fcha reunión alguna, órgano instancia asesora área contable de las Ent. Generación infor contable confiable relevante y comprensible.</t>
    </r>
  </si>
  <si>
    <r>
      <t xml:space="preserve">H.11. Conc Saldo Ctas x Pagar. </t>
    </r>
    <r>
      <rPr>
        <sz val="9"/>
        <rFont val="Arial"/>
        <family val="2"/>
      </rPr>
      <t>Según Balance Gral del MJD a 31.12.2013 ascendió $23.495.9 millones, cifra que no guarda relación con reporte entre "Constitución de Cuentas por Pagar 2013, Decreto 4836/2011 Art. 7", que presenta cifra de $22.895,5 millones con diferencia de $600.4 millones.</t>
    </r>
  </si>
  <si>
    <r>
      <t xml:space="preserve">H.12. Soportes Constitución Cuentas por Pagar. </t>
    </r>
    <r>
      <rPr>
        <sz val="9"/>
        <rFont val="Arial"/>
        <family val="2"/>
      </rPr>
      <t>A corte 31.12.2013 se estableció que se presentan  deficiencias en los compromisos por valor aprox $1.725.7 m, no se evidencia entrega bien o prestación servicio ausencia parcial o total de dctos soportes carencia de recibo a satisfacción dif en valores de fact entradas de almacen y CxP entre otros</t>
    </r>
    <r>
      <rPr>
        <b/>
        <sz val="9"/>
        <rFont val="Arial"/>
        <family val="2"/>
      </rPr>
      <t>.</t>
    </r>
  </si>
  <si>
    <r>
      <t xml:space="preserve">H.13. Sist. de Gestión Contractual y Financiero - SIC -.  </t>
    </r>
    <r>
      <rPr>
        <sz val="9"/>
        <rFont val="Arial"/>
        <family val="2"/>
      </rPr>
      <t xml:space="preserve">En verif dctal de la CxP evid que de 01.06.2013 el MJD a través de GGC maneja el SIC q entre otras func realiza la trazabilidad de los regis a los dif proc contrac de Entid como RP, pagos y dctos que soportan cada proc. No cta con oportuno proc de actualización y su utiliza como soporte documental y de inf de pagos. </t>
    </r>
  </si>
  <si>
    <r>
      <t xml:space="preserve">H.14. Valor de los Ingresos Fiscales. </t>
    </r>
    <r>
      <rPr>
        <sz val="9"/>
        <rFont val="Arial"/>
        <family val="2"/>
      </rPr>
      <t xml:space="preserve">A 31.12.2013 presenta saldo $1.228.538.4 m (82.76%) del valor total ingresos fiscales no tributarios por concepto de imposición de multas Ley 30/86, solo se recibieron $13.4 m el resto corresponde a Causación de Compromisos de dificil realización debido al grado de incobrabilidad. </t>
    </r>
  </si>
  <si>
    <r>
      <t xml:space="preserve">H.15. Notas a los Estados Financieros. </t>
    </r>
    <r>
      <rPr>
        <sz val="9"/>
        <rFont val="Arial"/>
        <family val="2"/>
      </rPr>
      <t xml:space="preserve">Etapa de revelación, deficiencia que se logró determinar en la elaboración de las notas a los estados financieros dado que estas se constituyen en herramienta básica en el proc de comprensión de propios y extraños, usuarios directos o indirectos de la información financiera. </t>
    </r>
  </si>
  <si>
    <r>
      <t>H.16. Funciones de Advertencia. F.Adv. 1. "Manejo Saldos Cuentas Bancarias"</t>
    </r>
    <r>
      <rPr>
        <sz val="9"/>
        <rFont val="Arial"/>
        <family val="2"/>
      </rPr>
      <t>. Las cuentas de nivel general como de las subunidades presentan tiempos de inactividad que oscilan entre 5 y 20 días.</t>
    </r>
  </si>
  <si>
    <r>
      <t xml:space="preserve">H.16. Funciones de Advertencia. F.Adv.4. </t>
    </r>
    <r>
      <rPr>
        <sz val="9"/>
        <rFont val="Arial"/>
        <family val="2"/>
      </rPr>
      <t>"Constitución de Reservas Pptales y solicitud de vigencias futuras de acuerdo con oficio 2012EE0081234 del 29.11.2012.</t>
    </r>
  </si>
  <si>
    <r>
      <t xml:space="preserve">H.16. Funciones de Advertencia. F.Adv.5. Saldo a favor de contratistas en contratos liquidados. Contabilización valor de multas en proceso liquidatorio de la DNE. </t>
    </r>
    <r>
      <rPr>
        <sz val="9"/>
        <rFont val="Arial"/>
        <family val="2"/>
      </rPr>
      <t>A 31.12.2013 partida de deudores por multas asciende a $1.547.296 m (97.67%) del valor total del activo saldo que presenta incremento del 467% con respecto a la cifra presentada al final de la vigencia 2012.</t>
    </r>
  </si>
  <si>
    <r>
      <t xml:space="preserve">H.16. Funciones de Advertencia. F.Adv.9. </t>
    </r>
    <r>
      <rPr>
        <sz val="9"/>
        <rFont val="Arial"/>
        <family val="2"/>
      </rPr>
      <t>"Seguimiento y Control de transgresiones - Sistema de Vigilancia Electrónica ". Explicaciones dadas menciona aspectos relativos divulgación proyecto del cual no se obtuvo evidencia q permita inferir metodologia época y beneficiarios divulgación proy. Se anuncia comisión serv func xa manejo sist no se obtuvo acto adtvo q soporte designación.</t>
    </r>
  </si>
  <si>
    <r>
      <t xml:space="preserve">H.17. Plan de Mejoramiento. </t>
    </r>
    <r>
      <rPr>
        <sz val="9"/>
        <rFont val="Arial"/>
        <family val="2"/>
      </rPr>
      <t>En revisión al avance del plan de mejoramiento a 31 de diciembre de 2013, se observa que respecto a los hallazgos financieros y contables no se han cumplido las metas y acciones correctivas dentro de las fechas que se establecieron para su cumplimiento de las acciones correctivas.</t>
    </r>
  </si>
  <si>
    <r>
      <t xml:space="preserve">Hallazgo No. 1 PM Auditoria Financiera, Presupuestal y Contable MJD - Vigencia 2013 - </t>
    </r>
    <r>
      <rPr>
        <b/>
        <sz val="9"/>
        <rFont val="Arial"/>
        <family val="2"/>
      </rPr>
      <t>Responsable</t>
    </r>
    <r>
      <rPr>
        <sz val="9"/>
        <rFont val="Arial"/>
        <family val="2"/>
      </rPr>
      <t>: Oficina de Asuntos Internacionales</t>
    </r>
  </si>
  <si>
    <t>a) Cuadro de control en Excel implementado                    (actividad #1)</t>
  </si>
  <si>
    <t>Procedimiento Elaboración y Pago de Nómina modificado.                           (actividad #2)</t>
  </si>
  <si>
    <t>Cuadro de control en Excel  (actividad #3)</t>
  </si>
  <si>
    <t>Cuadro de control en Excel (actividad #4)</t>
  </si>
  <si>
    <t>Informes                         (actividad #1)</t>
  </si>
  <si>
    <t>Boletín Presupuestal Mensual                                    (actividad #2)</t>
  </si>
  <si>
    <t>Reporte mensual de seguimiento presupuestal                       (actividad #3)</t>
  </si>
  <si>
    <t>Documento comparativo mensual                                 (actividad #4)</t>
  </si>
  <si>
    <t>Oficio                                       (actividad #5)</t>
  </si>
  <si>
    <r>
      <t xml:space="preserve">HALLAZGO No. 1 . P M. Auditoria Financiera, Presupuestal y Contable -MJD- Vigencia 2013 - </t>
    </r>
    <r>
      <rPr>
        <b/>
        <sz val="9"/>
        <rFont val="Arial"/>
        <family val="2"/>
      </rPr>
      <t>Responsable:</t>
    </r>
    <r>
      <rPr>
        <sz val="9"/>
        <rFont val="Arial"/>
        <family val="2"/>
      </rPr>
      <t xml:space="preserve"> Grupo de Gestión Humana - Secretaria General</t>
    </r>
  </si>
  <si>
    <r>
      <t xml:space="preserve">HALLAZGO No. 1 . PM. Auditoria Financiera, Presupuestal y Contable MJD - Vigencia 2013 - </t>
    </r>
    <r>
      <rPr>
        <b/>
        <sz val="9"/>
        <rFont val="Arial"/>
        <family val="2"/>
      </rPr>
      <t>Responsable:</t>
    </r>
    <r>
      <rPr>
        <sz val="9"/>
        <rFont val="Arial"/>
        <family val="2"/>
      </rPr>
      <t xml:space="preserve"> Grupo de Gestión Humana - Secretaria General</t>
    </r>
  </si>
  <si>
    <r>
      <t xml:space="preserve">Hallazgo No. 2. PM.  Auditoria Financiera, Presupuestal y Contable MJD - Vigencia 2013 -  </t>
    </r>
    <r>
      <rPr>
        <b/>
        <sz val="9"/>
        <rFont val="Arial"/>
        <family val="2"/>
      </rPr>
      <t>Responsable:</t>
    </r>
    <r>
      <rPr>
        <sz val="9"/>
        <rFont val="Arial"/>
        <family val="2"/>
      </rPr>
      <t xml:space="preserve"> Oficina Asesora de Planeación</t>
    </r>
  </si>
  <si>
    <r>
      <t xml:space="preserve">Hallazgo No. 2 . PM. Auditoria Financiera, Presupuestal y Contable MJD - Vigencia 2013 - . </t>
    </r>
    <r>
      <rPr>
        <b/>
        <sz val="9"/>
        <rFont val="Arial"/>
        <family val="2"/>
      </rPr>
      <t>Responsable:</t>
    </r>
    <r>
      <rPr>
        <sz val="9"/>
        <rFont val="Arial"/>
        <family val="2"/>
      </rPr>
      <t xml:space="preserve"> Oficina Asesora de Planeación</t>
    </r>
  </si>
  <si>
    <r>
      <t xml:space="preserve">Hallazgo No. 2. PM.  Auditoria Financiera, Presupuestal y Contable MJD - Vigencia 2013 - . </t>
    </r>
    <r>
      <rPr>
        <b/>
        <sz val="9"/>
        <rFont val="Arial"/>
        <family val="2"/>
      </rPr>
      <t>Responsable:</t>
    </r>
    <r>
      <rPr>
        <sz val="9"/>
        <rFont val="Arial"/>
        <family val="2"/>
      </rPr>
      <t xml:space="preserve"> Oficina Asesora de Planeación</t>
    </r>
  </si>
  <si>
    <r>
      <t xml:space="preserve">Hallazgo No. 2. PM.  Auditoria Financiera, Presupuestal y Contable MJD - Vigencia 2013 - . </t>
    </r>
    <r>
      <rPr>
        <b/>
        <sz val="9"/>
        <rFont val="Arial"/>
        <family val="2"/>
      </rPr>
      <t xml:space="preserve">Responsable: </t>
    </r>
    <r>
      <rPr>
        <sz val="9"/>
        <rFont val="Arial"/>
        <family val="2"/>
      </rPr>
      <t>Oficina Asesora de Jurídica</t>
    </r>
  </si>
  <si>
    <r>
      <t xml:space="preserve">Hallazgo No. 16. PM.   Auditoria Financiera, Presupuestal y Contable MJD - Vigencia 2013 - . </t>
    </r>
    <r>
      <rPr>
        <b/>
        <sz val="9"/>
        <rFont val="Arial"/>
        <family val="2"/>
      </rPr>
      <t>Responsable:</t>
    </r>
    <r>
      <rPr>
        <sz val="9"/>
        <rFont val="Arial"/>
        <family val="2"/>
      </rPr>
      <t xml:space="preserve"> Dirección de Politica Criminal y Penitenciaria. </t>
    </r>
  </si>
  <si>
    <r>
      <t xml:space="preserve">Hallazgo No. 9. PM.   Auditoria Financiera, Presupuestal y Contable MJD - Vigencia 2013 - . </t>
    </r>
    <r>
      <rPr>
        <b/>
        <sz val="9"/>
        <rFont val="Arial"/>
        <family val="2"/>
      </rPr>
      <t>Responsable:</t>
    </r>
    <r>
      <rPr>
        <sz val="9"/>
        <rFont val="Arial"/>
        <family val="2"/>
      </rPr>
      <t xml:space="preserve"> Oficina Asesora Jrídica. </t>
    </r>
  </si>
  <si>
    <r>
      <t xml:space="preserve">Hallazgo No. 1. PM. Auditoria Financiera, Presupuestal y Contable MJD - Vigencia 2013 - . </t>
    </r>
    <r>
      <rPr>
        <b/>
        <sz val="9"/>
        <rFont val="Arial"/>
        <family val="2"/>
      </rPr>
      <t>Responsable:</t>
    </r>
    <r>
      <rPr>
        <sz val="9"/>
        <rFont val="Arial"/>
        <family val="2"/>
      </rPr>
      <t xml:space="preserve"> Oficina de Asuntos Internacionales</t>
    </r>
  </si>
  <si>
    <t>Memorando elaborado y entregado a Grupo de Gestión Contractual y al Grupo de Gstión Financiera                           (actividad #1)</t>
  </si>
  <si>
    <t>Reporte mensual de seguimiento a la ejecución presupuestal             (actividad #2)</t>
  </si>
  <si>
    <t>documento radicado                             (actividad #1)</t>
  </si>
  <si>
    <t>Procedimiento            (actividad #1)</t>
  </si>
  <si>
    <t>Circular                                  (actividad #2)</t>
  </si>
  <si>
    <t>Memorando                     (actividad #1)</t>
  </si>
  <si>
    <t>Circular Funcion de Advertencia                (actividad #2)</t>
  </si>
  <si>
    <t>Oficio                                       (actividad #3)</t>
  </si>
  <si>
    <t xml:space="preserve">Una carpeta con todas las evidencias recopiladas .                     (actividad #4)                          </t>
  </si>
  <si>
    <t xml:space="preserve">AVANCE CUALITATIVO REPORTADO POR LAS AREAS RESPONSABLES   A 30 DE SEPTIEMBRE DE 2014                 </t>
  </si>
  <si>
    <t>SG</t>
  </si>
  <si>
    <t xml:space="preserve"> Cumplimiento 100% corte 30 de junio de 2014.</t>
  </si>
  <si>
    <r>
      <t xml:space="preserve">Con MEM14-0003847-SEG-4000 radicado en la Dirección de Desarrollo del Derecho y del ordenamiento Juridico el 25 de agoto2014, la Secretaría Gral autorizo la modificación  respecto a la cantidad de medida, cambiando la cifra 4000 por la de 710. En consecuencia, la actividad tiene </t>
    </r>
    <r>
      <rPr>
        <b/>
        <sz val="9"/>
        <color indexed="30"/>
        <rFont val="Arial"/>
        <family val="2"/>
      </rPr>
      <t>Cumplimiento del 100%  corte 30 de septiembre  de 2014.</t>
    </r>
  </si>
  <si>
    <r>
      <t xml:space="preserve">Hallazgo No. 3. PM.  Auditoria Financiera, Presupuestal y Contable MJD - Vigencia 2013 - . </t>
    </r>
    <r>
      <rPr>
        <b/>
        <sz val="9"/>
        <rFont val="Arial"/>
        <family val="2"/>
      </rPr>
      <t>Responsable:</t>
    </r>
    <r>
      <rPr>
        <sz val="9"/>
        <rFont val="Arial"/>
        <family val="2"/>
      </rPr>
      <t xml:space="preserve"> Dir. Politica Criminal y Penitenciaria, Secretaria General (Grupo de Gestión Contractual y Grupo de Gestión Financiera y Contable).</t>
    </r>
  </si>
  <si>
    <r>
      <t xml:space="preserve">Hallazgo No. 3. PM.   Auditoria Financiera, Presupuestal y Contable MJD - Vigencia 2013 - . </t>
    </r>
    <r>
      <rPr>
        <b/>
        <sz val="9"/>
        <rFont val="Arial"/>
        <family val="2"/>
      </rPr>
      <t>Responsable:</t>
    </r>
    <r>
      <rPr>
        <sz val="9"/>
        <rFont val="Arial"/>
        <family val="2"/>
      </rPr>
      <t xml:space="preserve"> Grupo de Gestión Contractual y Grupo de Gestión Financiera y Contable.  Secretaria General</t>
    </r>
  </si>
  <si>
    <r>
      <t xml:space="preserve">Hallazgo No. 4.PM.  Auditoria Financiera, Presupuestal y Contable MJD - Vigencia 2013 - . </t>
    </r>
    <r>
      <rPr>
        <b/>
        <sz val="9"/>
        <rFont val="Arial"/>
        <family val="2"/>
      </rPr>
      <t>Responsable:</t>
    </r>
    <r>
      <rPr>
        <sz val="9"/>
        <rFont val="Arial"/>
        <family val="2"/>
      </rPr>
      <t xml:space="preserve"> Grupo de Gestión Contractual y Grupo de Gestión Financiera y Contable.  Secretaria General.</t>
    </r>
  </si>
  <si>
    <r>
      <t xml:space="preserve">Hallazgo No. 4. PM.  Auditoria Financiera, Presupuestal y Contable MJD - Vigencia 2013 - . </t>
    </r>
    <r>
      <rPr>
        <b/>
        <sz val="9"/>
        <rFont val="Arial"/>
        <family val="2"/>
      </rPr>
      <t>Responsable:</t>
    </r>
    <r>
      <rPr>
        <sz val="9"/>
        <rFont val="Arial"/>
        <family val="2"/>
      </rPr>
      <t xml:space="preserve"> Grupo de Gestión Financiera y Contable.   Secretaria General</t>
    </r>
  </si>
  <si>
    <r>
      <t xml:space="preserve">Hallazgo No. 5. PM.  Auditoria Financiera, Presupuestal y Contable MJD - Vigencia 2013 - . </t>
    </r>
    <r>
      <rPr>
        <b/>
        <sz val="9"/>
        <rFont val="Arial"/>
        <family val="2"/>
      </rPr>
      <t>Responsable:</t>
    </r>
    <r>
      <rPr>
        <sz val="9"/>
        <rFont val="Arial"/>
        <family val="2"/>
      </rPr>
      <t xml:space="preserve"> Grupo de Gestión Financiera y Contable.   Secretaria General.</t>
    </r>
  </si>
  <si>
    <r>
      <t xml:space="preserve">Hallazgo No. 6. PM.   Auditoria Financiera, Presupuestal y Contable MJD - Vigencia 2013 - . </t>
    </r>
    <r>
      <rPr>
        <b/>
        <sz val="9"/>
        <rFont val="Arial"/>
        <family val="2"/>
      </rPr>
      <t>Responsable:</t>
    </r>
    <r>
      <rPr>
        <sz val="9"/>
        <rFont val="Arial"/>
        <family val="2"/>
      </rPr>
      <t xml:space="preserve"> Grupo de Gestión Financiera y Contable.           Secretaria General.</t>
    </r>
  </si>
  <si>
    <r>
      <t xml:space="preserve">Hallazgo No. 6. PM.   Auditoria Financiera, Presupuestal y Contable MJD - Vigencia 2013 -  </t>
    </r>
    <r>
      <rPr>
        <b/>
        <sz val="9"/>
        <rFont val="Arial"/>
        <family val="2"/>
      </rPr>
      <t>Responsable:</t>
    </r>
    <r>
      <rPr>
        <sz val="9"/>
        <rFont val="Arial"/>
        <family val="2"/>
      </rPr>
      <t xml:space="preserve"> Grupo de Gestión Financiera y Contable.  Secretaria General.</t>
    </r>
  </si>
  <si>
    <r>
      <t xml:space="preserve">Hallazgo No. 6. PM.   Auditoria Financiera, Presupuestal y Contable MJD - Vigencia 2013 -  </t>
    </r>
    <r>
      <rPr>
        <b/>
        <sz val="9"/>
        <rFont val="Arial"/>
        <family val="2"/>
      </rPr>
      <t>Responsable:</t>
    </r>
    <r>
      <rPr>
        <sz val="9"/>
        <rFont val="Arial"/>
        <family val="2"/>
      </rPr>
      <t xml:space="preserve"> Grupo de Gestión Financiera y Contable.    Secretaria General.</t>
    </r>
  </si>
  <si>
    <r>
      <t xml:space="preserve">Hallazgo No. 7. PM.  Auditoria Financiera, Presupuestal y Contable MJD - Vigencia 2013 - . </t>
    </r>
    <r>
      <rPr>
        <b/>
        <sz val="9"/>
        <rFont val="Arial"/>
        <family val="2"/>
      </rPr>
      <t xml:space="preserve">Responsable: </t>
    </r>
    <r>
      <rPr>
        <sz val="9"/>
        <rFont val="Arial"/>
        <family val="2"/>
      </rPr>
      <t>Grupo de Gestión Contractual.  Secretaria General.</t>
    </r>
  </si>
  <si>
    <r>
      <t xml:space="preserve">Hallazgo No. 10. PM.   Auditoria Financiera, Presupuestal y Contable MJD - Vigencia 2013 -  </t>
    </r>
    <r>
      <rPr>
        <b/>
        <sz val="9"/>
        <rFont val="Arial"/>
        <family val="2"/>
      </rPr>
      <t>Responsable:</t>
    </r>
    <r>
      <rPr>
        <sz val="9"/>
        <rFont val="Arial"/>
        <family val="2"/>
      </rPr>
      <t xml:space="preserve"> Grupo de Gestión Financiera y Contable.     Secretaria General.</t>
    </r>
  </si>
  <si>
    <r>
      <t xml:space="preserve">Hallazgo No. 10. PM.  Auditoria Financiera, Presupuestal y Contable MJD - Vigencia 2013 - . </t>
    </r>
    <r>
      <rPr>
        <b/>
        <sz val="9"/>
        <rFont val="Arial"/>
        <family val="2"/>
      </rPr>
      <t xml:space="preserve">Responsable: </t>
    </r>
    <r>
      <rPr>
        <sz val="9"/>
        <rFont val="Arial"/>
        <family val="2"/>
      </rPr>
      <t>Grupo de Gestión Financiera y Contable.            Secretaria General.</t>
    </r>
  </si>
  <si>
    <r>
      <t xml:space="preserve">Hallazgo No. 11 . PM. Auditoria Financiera, Presupuestal y Contable MJD - Vigencia 2013 - . </t>
    </r>
    <r>
      <rPr>
        <b/>
        <sz val="9"/>
        <rFont val="Arial"/>
        <family val="2"/>
      </rPr>
      <t>Responsable:</t>
    </r>
    <r>
      <rPr>
        <sz val="9"/>
        <rFont val="Arial"/>
        <family val="2"/>
      </rPr>
      <t xml:space="preserve"> Grupo de Gestión Financiera y Contable.           Secretaria General.</t>
    </r>
  </si>
  <si>
    <r>
      <t xml:space="preserve">Hallazgo No. 12. PM.   Auditoria Financiera, Presupuestal y Contable MJD - Vigencia 2013 - . </t>
    </r>
    <r>
      <rPr>
        <b/>
        <sz val="9"/>
        <rFont val="Arial"/>
        <family val="2"/>
      </rPr>
      <t xml:space="preserve">Responsable: </t>
    </r>
    <r>
      <rPr>
        <sz val="9"/>
        <rFont val="Arial"/>
        <family val="2"/>
      </rPr>
      <t>Grupo de Gestión Financiera y Contable.   Secretaria General.</t>
    </r>
  </si>
  <si>
    <r>
      <t xml:space="preserve">Hallazgo No. 13. PM.  Auditoria Financiera, Presupuestal y Contable MJD - Vigencia 2013 -  </t>
    </r>
    <r>
      <rPr>
        <b/>
        <sz val="9"/>
        <rFont val="Arial"/>
        <family val="2"/>
      </rPr>
      <t>Responsable:</t>
    </r>
    <r>
      <rPr>
        <sz val="9"/>
        <rFont val="Arial"/>
        <family val="2"/>
      </rPr>
      <t xml:space="preserve"> Grupo de Gestión Contractual. Secretaria General.</t>
    </r>
  </si>
  <si>
    <r>
      <t xml:space="preserve">Hallazgo No. 13. PM.  Auditoria Financiera, Presupuestal y Contable MJD - Vigencia 2013 - . </t>
    </r>
    <r>
      <rPr>
        <b/>
        <sz val="9"/>
        <rFont val="Arial"/>
        <family val="2"/>
      </rPr>
      <t>Responsable:</t>
    </r>
    <r>
      <rPr>
        <sz val="9"/>
        <rFont val="Arial"/>
        <family val="2"/>
      </rPr>
      <t xml:space="preserve"> Grupo de Gestión Contractual.   Secretaria General.</t>
    </r>
  </si>
  <si>
    <r>
      <t xml:space="preserve">Hallazgo No. 14. PM. Auditoria Financiera, Presupuestal y Contable MJD - Vigencia 2013 - . </t>
    </r>
    <r>
      <rPr>
        <b/>
        <sz val="9"/>
        <rFont val="Arial"/>
        <family val="2"/>
      </rPr>
      <t>Responsable:</t>
    </r>
    <r>
      <rPr>
        <sz val="9"/>
        <rFont val="Arial"/>
        <family val="2"/>
      </rPr>
      <t xml:space="preserve"> Grupo de Gestión Financiera y Contable.                  Secretaria General.</t>
    </r>
  </si>
  <si>
    <r>
      <t xml:space="preserve">Hallazgo No. 15. PM.  Auditoria Financiera, Presupuestal y Contable MJD - Vigencia 2013 -  </t>
    </r>
    <r>
      <rPr>
        <b/>
        <sz val="9"/>
        <rFont val="Arial"/>
        <family val="2"/>
      </rPr>
      <t>Responsable:</t>
    </r>
    <r>
      <rPr>
        <sz val="9"/>
        <rFont val="Arial"/>
        <family val="2"/>
      </rPr>
      <t xml:space="preserve"> Grupo de Gestión Financiera y Contable.       Secretaria General.</t>
    </r>
  </si>
  <si>
    <r>
      <t xml:space="preserve">Hallazgo No. 16. PM.   Auditoria Financiera, Presupuestal y Contable MJD - Vigencia 2013 -  </t>
    </r>
    <r>
      <rPr>
        <b/>
        <sz val="9"/>
        <rFont val="Arial"/>
        <family val="2"/>
      </rPr>
      <t>Responsable:</t>
    </r>
    <r>
      <rPr>
        <sz val="9"/>
        <rFont val="Arial"/>
        <family val="2"/>
      </rPr>
      <t xml:space="preserve"> Grupo de Gestión Financiera y Contable.     Secretaria General.</t>
    </r>
  </si>
  <si>
    <r>
      <t xml:space="preserve">Hallazgo No. 16. PM.  Auditoria Financiera, Presupuestal y Contable MJD - Vigencia 2013 -  </t>
    </r>
    <r>
      <rPr>
        <b/>
        <sz val="9"/>
        <rFont val="Arial"/>
        <family val="2"/>
      </rPr>
      <t>Responsable:</t>
    </r>
    <r>
      <rPr>
        <sz val="9"/>
        <rFont val="Arial"/>
        <family val="2"/>
      </rPr>
      <t xml:space="preserve"> Grupo de Gestión Financiera y Contable.         Secretaria General.</t>
    </r>
  </si>
  <si>
    <r>
      <t xml:space="preserve">Hallazgo No. 16. PM.   Auditoria Financiera, Presupuestal y Contable MJD - Vigencia 2013 -  </t>
    </r>
    <r>
      <rPr>
        <b/>
        <sz val="9"/>
        <rFont val="Arial"/>
        <family val="2"/>
      </rPr>
      <t>Responsable:</t>
    </r>
    <r>
      <rPr>
        <sz val="9"/>
        <rFont val="Arial"/>
        <family val="2"/>
      </rPr>
      <t xml:space="preserve"> Grupo de Gestión Financiera y Contable.       Secretaria General.</t>
    </r>
  </si>
  <si>
    <r>
      <t xml:space="preserve">Hallazgo No. 17. PM.   Auditoria Financiera, Presupuestal y Contable MJD - Vigencia 2013 - . </t>
    </r>
    <r>
      <rPr>
        <b/>
        <sz val="9"/>
        <rFont val="Arial"/>
        <family val="2"/>
      </rPr>
      <t xml:space="preserve">Responsable: </t>
    </r>
    <r>
      <rPr>
        <sz val="9"/>
        <rFont val="Arial"/>
        <family val="2"/>
      </rPr>
      <t>Secretaria General (Grupo de Gestión Financiera y Contable) y Oficina de Control Interno</t>
    </r>
  </si>
  <si>
    <t>Capacitación                                                                                                                                                                                                                                                                                      (actividad #6)</t>
  </si>
  <si>
    <r>
      <t xml:space="preserve">3  </t>
    </r>
    <r>
      <rPr>
        <sz val="9"/>
        <color indexed="60"/>
        <rFont val="Arial"/>
        <family val="2"/>
      </rPr>
      <t xml:space="preserve">Con MEM14-0007914-DOJ-2300 del 15 octub/2014  </t>
    </r>
    <r>
      <rPr>
        <b/>
        <sz val="9"/>
        <color indexed="60"/>
        <rFont val="Arial"/>
        <family val="2"/>
      </rPr>
      <t>Ordenamiento</t>
    </r>
    <r>
      <rPr>
        <sz val="9"/>
        <color indexed="60"/>
        <rFont val="Arial"/>
        <family val="2"/>
      </rPr>
      <t xml:space="preserve"> Juridico informó</t>
    </r>
    <r>
      <rPr>
        <sz val="9"/>
        <color indexed="10"/>
        <rFont val="Arial"/>
        <family val="2"/>
      </rPr>
      <t xml:space="preserve">: </t>
    </r>
    <r>
      <rPr>
        <sz val="9"/>
        <rFont val="Arial"/>
        <family val="2"/>
      </rPr>
      <t xml:space="preserve">Se remitieron a los profesionales del Minsiterio capacitados en la Universidad de los Andes, los ejercicios séptimo (19 de marzo con fecha de entrega el 4  de abril, octavo ejercicio el 29 de abril con vencimiento el el 9 de mayo y  noveno ejercicio el 25 de junio con vencimiento el 11 de julio de 2014.  Nueve (9) ejercicios enviados a 30 de junio de 2014.  Adicionalmente, se enviaron los ejercicios </t>
    </r>
    <r>
      <rPr>
        <b/>
        <sz val="9"/>
        <rFont val="Arial"/>
        <family val="2"/>
      </rPr>
      <t xml:space="preserve">décimo </t>
    </r>
    <r>
      <rPr>
        <sz val="9"/>
        <rFont val="Arial"/>
        <family val="2"/>
      </rPr>
      <t xml:space="preserve">con vencimiento el 17 de julio, el </t>
    </r>
    <r>
      <rPr>
        <b/>
        <sz val="9"/>
        <rFont val="Arial"/>
        <family val="2"/>
      </rPr>
      <t xml:space="preserve">décimo primero </t>
    </r>
    <r>
      <rPr>
        <sz val="9"/>
        <rFont val="Arial"/>
        <family val="2"/>
      </rPr>
      <t xml:space="preserve">con vencimiento el 24 de julio y el </t>
    </r>
    <r>
      <rPr>
        <b/>
        <sz val="9"/>
        <rFont val="Arial"/>
        <family val="2"/>
      </rPr>
      <t xml:space="preserve">décimo segundo </t>
    </r>
    <r>
      <rPr>
        <sz val="9"/>
        <rFont val="Arial"/>
        <family val="2"/>
      </rPr>
      <t>con vencimiento el 31 de julio de 2014, cumpliendo con todas las actividades propuestas en el plan de mejoramiento y dentro del término convenido.</t>
    </r>
    <r>
      <rPr>
        <b/>
        <sz val="9"/>
        <color indexed="40"/>
        <rFont val="Arial"/>
        <family val="2"/>
      </rPr>
      <t xml:space="preserve"> Con MEM14-0007877-OIJ-1200, del 14 oct2014, Ofic Información en Justicia  </t>
    </r>
    <r>
      <rPr>
        <sz val="9"/>
        <rFont val="Arial"/>
        <family val="2"/>
      </rPr>
      <t xml:space="preserve">remitio evidencias suministradas por Ordenamiento Juridico: </t>
    </r>
    <r>
      <rPr>
        <b/>
        <sz val="9"/>
        <color indexed="60"/>
        <rFont val="Arial"/>
        <family val="2"/>
      </rPr>
      <t>Cumplimiento 100% corte 30 de septiembre de 2014.</t>
    </r>
  </si>
  <si>
    <r>
      <t xml:space="preserve">4    </t>
    </r>
    <r>
      <rPr>
        <sz val="9"/>
        <color indexed="60"/>
        <rFont val="Arial"/>
        <family val="2"/>
      </rPr>
      <t>Con MEM14-0007980-SEG-4000 del 16 octub/2014  Secretaria Gral informó:</t>
    </r>
    <r>
      <rPr>
        <sz val="9"/>
        <rFont val="Arial"/>
        <family val="2"/>
      </rPr>
      <t xml:space="preserve"> H1. P M.- Vigencia 2013: El Grupo de Gestión Humana elaboró en agosto de 2014, un proyecto de cuadro de control y registro de las novedades y situaciones administrativas para que los funcionarios del grupo  lo validen e implementen.
Se llevó a cabo una reunión de revisión del procedimiento y del instrumento el pasado 6 de agosto de 2014 y se definió una nueva sesión de trabajo para realizar su aprobación final y posterior formalización.  Se anexa listado de asistencia a la reunión y porpuesta de formato en 2 folios). </t>
    </r>
    <r>
      <rPr>
        <sz val="9"/>
        <color indexed="60"/>
        <rFont val="Arial"/>
        <family val="2"/>
      </rPr>
      <t>Se evidencia gestión, pero aún no se cuenta con el producto entregable "Cuadro de control en Excel implementado ".</t>
    </r>
    <r>
      <rPr>
        <b/>
        <sz val="9"/>
        <color indexed="60"/>
        <rFont val="Arial"/>
        <family val="2"/>
      </rPr>
      <t xml:space="preserve"> Avance 0% corte 30 septiembre 2014.</t>
    </r>
  </si>
  <si>
    <r>
      <t xml:space="preserve">5  </t>
    </r>
    <r>
      <rPr>
        <sz val="9"/>
        <color indexed="60"/>
        <rFont val="Arial"/>
        <family val="2"/>
      </rPr>
      <t>Con MEM14-0007980-SEG-4000 del 16 octub/2014  Secretaria Gral informó:</t>
    </r>
    <r>
      <rPr>
        <sz val="9"/>
        <rFont val="Arial"/>
        <family val="2"/>
      </rPr>
      <t xml:space="preserve"> H1. P M.- Vigencia 2013: Se están realizando los ajustes al procedimiento para aprobación y divulgación.</t>
    </r>
    <r>
      <rPr>
        <sz val="9"/>
        <color indexed="60"/>
        <rFont val="Arial"/>
        <family val="2"/>
      </rPr>
      <t xml:space="preserve"> </t>
    </r>
    <r>
      <rPr>
        <b/>
        <sz val="9"/>
        <color indexed="60"/>
        <rFont val="Arial"/>
        <family val="2"/>
      </rPr>
      <t>Avance 0% corte 30 septiembre 2014.</t>
    </r>
  </si>
  <si>
    <r>
      <t xml:space="preserve">13 </t>
    </r>
    <r>
      <rPr>
        <sz val="9"/>
        <color indexed="60"/>
        <rFont val="Arial"/>
        <family val="2"/>
      </rPr>
      <t xml:space="preserve"> Con MEM14-0007980-SEG-4000 del 16 octub/2014  Secretaria Gral informó: </t>
    </r>
    <r>
      <rPr>
        <sz val="9"/>
        <rFont val="Arial"/>
        <family val="2"/>
      </rPr>
      <t xml:space="preserve"> H3. P M.- Vigencia 2013: El Grupo de Gestión Contractual tiene prevista la realización de capacitación a supervisores en el mes de octubre de 2014, para lo cual se están preparando los materiales y la actualización de todos los formatos y procedimientos de gestión contractual, a fin de dar respuesta al requerimiento de las áreas solicitantes.  igualmente, ya se tienen dos presentaciones preparadas, así como ya se han hecho las gestiones pertinentes ante el Grupo de Gestión Humana para la consecución de los salones para poder adelantar la capacitación. (Se anexan las presentaciones en 28 folios y memorandos de solicitud de capacitaciones 2 folios). El grupo de Gestión Financiera y Contable tiene previsto realizar esta actividad de capacitación durante el mes de octubre y noviembre del 2014.</t>
    </r>
    <r>
      <rPr>
        <sz val="9"/>
        <color indexed="60"/>
        <rFont val="Arial"/>
        <family val="2"/>
      </rPr>
      <t xml:space="preserve"> Con MEM14-0008108-DCP-3200 del 20 octub/2014  Política Criminal allegó:  MEM14-0005266-DCP-3200 del 17 jul/2014, con el cual solicitó al Grupo Financiero, capacitación en procedimientos financieros para los supervisiores ; tambien con  MEM14-0005267-DCP-3200 del 17 jul/2014, solicitó al Grupo de Gestión Contractual, capacitación en procedimientos y tramites contratuales para los supervisiores . Con correo electrónico del 24 oct 2014, la Secretaria Gral informó que se coordinó con  los grupos de Gestión Financiera, Contractual y al Oficina de Planeación la realización de 4 sesiones  para la capacitación de los Supervisores (fechas: 28oct, 11 y 19 nov/2014 y última sesión por definir). </t>
    </r>
    <r>
      <rPr>
        <b/>
        <sz val="9"/>
        <color indexed="60"/>
        <rFont val="Arial"/>
        <family val="2"/>
      </rPr>
      <t>Cumplimiento 100% corte 30 septiembre de 2014.</t>
    </r>
    <r>
      <rPr>
        <sz val="9"/>
        <color indexed="60"/>
        <rFont val="Arial"/>
        <family val="2"/>
      </rPr>
      <t xml:space="preserve"> </t>
    </r>
  </si>
  <si>
    <r>
      <t xml:space="preserve">16 </t>
    </r>
    <r>
      <rPr>
        <sz val="9"/>
        <color indexed="60"/>
        <rFont val="Arial"/>
        <family val="2"/>
      </rPr>
      <t>Con MEM14-0007980-SEG-4000 del 16 octub/2014  Secretaria Gral informó:</t>
    </r>
    <r>
      <rPr>
        <sz val="9"/>
        <rFont val="Arial"/>
        <family val="2"/>
      </rPr>
      <t xml:space="preserve"> H4. P M.- Vigencia 2013: Durante los meses de Julio, agosto y septiembre  2014 el Grupo de Gestion Financiera ha realizado el reporte mensual de seguimiento a la ejecución presupuestal a todas las dependencias del Ministerio de Justicia y del Derecho.
1. Para el mes de Julio se envio el memorando numero MEM14-0005903-SGF-4004 
2. Para el mes de agosto se envio el memorando numero MEM14-0006764-SGF-4004
3. Para el mes de septiembre se envio memorando para cada una de las areas informando la ejecucion presupuestal del mes de septiembre. (Se anexan los respectivos memorandos en 14 folios)</t>
    </r>
    <r>
      <rPr>
        <b/>
        <sz val="9"/>
        <color indexed="60"/>
        <rFont val="Arial"/>
        <family val="2"/>
      </rPr>
      <t>. Avance 50% corte 30 de septiembre de 2014.</t>
    </r>
  </si>
  <si>
    <r>
      <t xml:space="preserve">17  </t>
    </r>
    <r>
      <rPr>
        <sz val="9"/>
        <color indexed="60"/>
        <rFont val="Arial"/>
        <family val="2"/>
      </rPr>
      <t xml:space="preserve">Con MEM14-0007980-SEG-4000 del 16 octub/2014  Secretaria Gral informó: </t>
    </r>
    <r>
      <rPr>
        <sz val="9"/>
        <rFont val="Arial"/>
        <family val="2"/>
      </rPr>
      <t xml:space="preserve"> H5. P M.- Vigencia 2013: Se envio circular numero CIR 14-0000046-SGF-4004 del dia 11 de septiembre del 2014 para todos los Viceministros, Secretaria General, Directores, Subdirectores, Jefes de Oficina, Asesores, Coordinadores, reiterando los requisitos y las normas presupuestales en materia de constitucion de reservas y cuentas por pagar. (Se anexa copia de la circular en 2 folios).</t>
    </r>
    <r>
      <rPr>
        <b/>
        <sz val="9"/>
        <color indexed="60"/>
        <rFont val="Arial"/>
        <family val="2"/>
      </rPr>
      <t xml:space="preserve"> Cumpliomiento 100% corte 30 de septiembre de 2014.</t>
    </r>
  </si>
  <si>
    <r>
      <t>20</t>
    </r>
    <r>
      <rPr>
        <sz val="9"/>
        <color indexed="60"/>
        <rFont val="Arial"/>
        <family val="2"/>
      </rPr>
      <t xml:space="preserve"> Con MEM14-0007980-SEG-4000 del 16 octub/2014  Secretaria Gral informó: </t>
    </r>
    <r>
      <rPr>
        <sz val="9"/>
        <rFont val="Arial"/>
        <family val="2"/>
      </rPr>
      <t xml:space="preserve"> H6. P M.- Vigencia 2013: La realizacion de la</t>
    </r>
    <r>
      <rPr>
        <b/>
        <sz val="9"/>
        <rFont val="Arial"/>
        <family val="2"/>
      </rPr>
      <t xml:space="preserve"> capacitacion a los supervisores del MJD se encuentra en tramite</t>
    </r>
    <r>
      <rPr>
        <sz val="9"/>
        <rFont val="Arial"/>
        <family val="2"/>
      </rPr>
      <t xml:space="preserve"> de realizacion ya que se debe programar la ubicación y adecuacion de los salones por parte del Grupo de Gestion Humana, lo cual se encuentra en proceso, esta capacitacion esta programada a realizarce entre los meses de octubre y noviembre.</t>
    </r>
    <r>
      <rPr>
        <sz val="9"/>
        <color indexed="60"/>
        <rFont val="Arial"/>
        <family val="2"/>
      </rPr>
      <t xml:space="preserve"> Se evidencia gestión, pero no se evidencia el producto entregable " capacitación a supervisores". </t>
    </r>
    <r>
      <rPr>
        <b/>
        <sz val="9"/>
        <color indexed="60"/>
        <rFont val="Arial"/>
        <family val="2"/>
      </rPr>
      <t>Avance 0% corte 30de septiembre de 2014.</t>
    </r>
  </si>
  <si>
    <r>
      <t xml:space="preserve">21 </t>
    </r>
    <r>
      <rPr>
        <sz val="9"/>
        <color indexed="60"/>
        <rFont val="Arial"/>
        <family val="2"/>
      </rPr>
      <t xml:space="preserve"> Con MEM14-0007980-SEG-4000 del 16 octub/2014  Secretaria Gral informó: </t>
    </r>
    <r>
      <rPr>
        <sz val="9"/>
        <rFont val="Arial"/>
        <family val="2"/>
      </rPr>
      <t xml:space="preserve"> H7. P M.- Vigencia 2013: La respectiva</t>
    </r>
    <r>
      <rPr>
        <b/>
        <sz val="9"/>
        <rFont val="Arial"/>
        <family val="2"/>
      </rPr>
      <t xml:space="preserve"> circular se encuentra en elaboración.</t>
    </r>
    <r>
      <rPr>
        <sz val="9"/>
        <rFont val="Arial"/>
        <family val="2"/>
      </rPr>
      <t xml:space="preserve"> Como acción complementaria, mediante correo electrónico de 15 de septiembre de 2014, se dio a conocer el memorando MEM14-0006194-SGC-4002 de 21 de agosto de 2014, en el cual se recuerda a los supervisores la obligación de remitir de manera oportuna los informes de la ejecución de los contratos a su cargo y se solicita allegar en el tiempo establecido en el contrato, los informes y documentos que soportan la ejecución del mismo. (anexa copia de correo en 1 folio). </t>
    </r>
    <r>
      <rPr>
        <sz val="9"/>
        <color indexed="60"/>
        <rFont val="Arial"/>
        <family val="2"/>
      </rPr>
      <t xml:space="preserve">Se evidencia gestión, pero no se evidencia el producto entregable " Circular para los supervisores solicitando que se remita al Archivo a su cargo, los documentos relacionados con la ejecución contractual y su verificación. ". </t>
    </r>
    <r>
      <rPr>
        <b/>
        <sz val="9"/>
        <color indexed="60"/>
        <rFont val="Arial"/>
        <family val="2"/>
      </rPr>
      <t>Avance 0% corte 30de septiembre de 2014.</t>
    </r>
  </si>
  <si>
    <r>
      <t>19</t>
    </r>
    <r>
      <rPr>
        <sz val="9"/>
        <color indexed="60"/>
        <rFont val="Arial"/>
        <family val="2"/>
      </rPr>
      <t xml:space="preserve"> Con MEM14-0007980-SEG-4000 del 16 octub/2014  Secretaria Gral informó: </t>
    </r>
    <r>
      <rPr>
        <sz val="9"/>
        <rFont val="Arial"/>
        <family val="2"/>
      </rPr>
      <t xml:space="preserve"> H6. P M.- Vigencia 2013: La realizacion de la </t>
    </r>
    <r>
      <rPr>
        <b/>
        <sz val="9"/>
        <rFont val="Arial"/>
        <family val="2"/>
      </rPr>
      <t xml:space="preserve">capacitacion a los supervisores del MJD se encuentra en tramite </t>
    </r>
    <r>
      <rPr>
        <sz val="9"/>
        <rFont val="Arial"/>
        <family val="2"/>
      </rPr>
      <t>de realizacion ya que se debe programar la ubicación y adecuacion de los salones por parte del Grupo de Gestion Humana, lo cual se encuentra en proceso, esta capacitacion esta programada a realizarce entre los meses de octubre y noviembre.</t>
    </r>
    <r>
      <rPr>
        <sz val="9"/>
        <color indexed="60"/>
        <rFont val="Arial"/>
        <family val="2"/>
      </rPr>
      <t xml:space="preserve"> Se evidencia gestión, pero no se evidencia el producto entregable " capacitación a supervisores". </t>
    </r>
    <r>
      <rPr>
        <b/>
        <sz val="9"/>
        <color indexed="60"/>
        <rFont val="Arial"/>
        <family val="2"/>
      </rPr>
      <t>Avance 0% corte 30de septiembre de 2014.</t>
    </r>
  </si>
  <si>
    <r>
      <t>18</t>
    </r>
    <r>
      <rPr>
        <sz val="9"/>
        <color indexed="60"/>
        <rFont val="Arial"/>
        <family val="2"/>
      </rPr>
      <t xml:space="preserve"> Con MEM14-0007980-SEG-4000 del 16 octub/2014  Secretaria Gral informó: </t>
    </r>
    <r>
      <rPr>
        <sz val="9"/>
        <rFont val="Arial"/>
        <family val="2"/>
      </rPr>
      <t xml:space="preserve"> H6. P M.- Vigencia 2013: La realizacion de la </t>
    </r>
    <r>
      <rPr>
        <b/>
        <sz val="9"/>
        <rFont val="Arial"/>
        <family val="2"/>
      </rPr>
      <t>capacitacion a los supervisores del MJD se encuentra en tramite</t>
    </r>
    <r>
      <rPr>
        <sz val="9"/>
        <rFont val="Arial"/>
        <family val="2"/>
      </rPr>
      <t xml:space="preserve"> de realizacion ya que se debe programar la ubicación y adecuacion de los salones por parte del Grupo de Gestion Humana, lo cual se encuentra en proceso, esta capacitacion esta programada a realizarce entre los meses de octubre y noviembre.</t>
    </r>
    <r>
      <rPr>
        <sz val="9"/>
        <color indexed="60"/>
        <rFont val="Arial"/>
        <family val="2"/>
      </rPr>
      <t xml:space="preserve"> Se evidencia gestión, pero no se evidencia el producto entregable " capacitación a supervisores". </t>
    </r>
    <r>
      <rPr>
        <b/>
        <sz val="9"/>
        <color indexed="60"/>
        <rFont val="Arial"/>
        <family val="2"/>
      </rPr>
      <t>Avance 0% corte 30de septiembre de 2014.</t>
    </r>
  </si>
  <si>
    <r>
      <t xml:space="preserve">14  </t>
    </r>
    <r>
      <rPr>
        <sz val="9"/>
        <color indexed="60"/>
        <rFont val="Arial"/>
        <family val="2"/>
      </rPr>
      <t>Con MEM14-0007980-SEG-4000 del 16 octub/2014  Secretaria Gral informó:</t>
    </r>
    <r>
      <rPr>
        <sz val="9"/>
        <rFont val="Arial"/>
        <family val="2"/>
      </rPr>
      <t xml:space="preserve"> H3. P M.- Vigencia 2013: Grupo de Gestión Contractual: La capacitación solicitada se encuentra en preparación, sin embargo, es necesario que se realicen previamente ajustes al Manual de Contratación para poder no solo ajustar los procedimientos sino los formatos correspondientes.  A corte 30 de septiembre ya se tienen los formatos ajustados y están pendientes de aprobacjón.  Los procedimientos están pendientes de ajustes hasta tanto se pueda ajustar en su totalidad el manual. (Se anexa formatos en 23 folios).
Grupo de Gestión Financiera y contable: La realizacion de la</t>
    </r>
    <r>
      <rPr>
        <b/>
        <sz val="9"/>
        <rFont val="Arial"/>
        <family val="2"/>
      </rPr>
      <t xml:space="preserve"> capacitacion a los supervisores del MJD se encuentra en tramite </t>
    </r>
    <r>
      <rPr>
        <sz val="9"/>
        <rFont val="Arial"/>
        <family val="2"/>
      </rPr>
      <t xml:space="preserve">de realizacion ya que se debe programar la ubicación y adecuacion de los salones por parte del Grupo de Gestion Humana, lo cual se encuentra en proceso, esta capacitacion esta programada a realizarce entre los meses de octubre y noviembre. </t>
    </r>
    <r>
      <rPr>
        <sz val="9"/>
        <color indexed="60"/>
        <rFont val="Arial"/>
        <family val="2"/>
      </rPr>
      <t xml:space="preserve">Se evidencia gestión, pero no se evidencia el producto entregable " capacitación a supervisores". </t>
    </r>
    <r>
      <rPr>
        <b/>
        <sz val="9"/>
        <color indexed="60"/>
        <rFont val="Arial"/>
        <family val="2"/>
      </rPr>
      <t>Avance 0% corte 30de septiembre de 2014.</t>
    </r>
  </si>
  <si>
    <r>
      <t xml:space="preserve">15 </t>
    </r>
    <r>
      <rPr>
        <sz val="9"/>
        <color indexed="60"/>
        <rFont val="Arial"/>
        <family val="2"/>
      </rPr>
      <t>Con MEM14-0007980-SEG-4000 del 16 octub/2014  Secretaria Gral informó:</t>
    </r>
    <r>
      <rPr>
        <sz val="9"/>
        <rFont val="Arial"/>
        <family val="2"/>
      </rPr>
      <t xml:space="preserve">  H4. P M.- Vigencia 2013: Grupo de Gestión Contractual: La capacitación solicitada se encuentra en preparación, sin embargo, es necesario que se realicen previamente ajustes al Manual de Contratación para poder no solo ajustar los procedimientos sino los formatos correspondientes.  A corte 30 de septiembre ya se tienen los formatos ajustados y están pendientes de aprobación.  Los procedimientos están pendientes de ajustes hasta tanto se pueda ajustar en su totalidad el manual. (Se anexa formatos en 23 folios).
Grupo de Gestión Financiera y Contable: La realizacion de la </t>
    </r>
    <r>
      <rPr>
        <b/>
        <sz val="9"/>
        <rFont val="Arial"/>
        <family val="2"/>
      </rPr>
      <t>capacitacion a los supervisores del MJD se encuentra en tramite d</t>
    </r>
    <r>
      <rPr>
        <sz val="9"/>
        <rFont val="Arial"/>
        <family val="2"/>
      </rPr>
      <t>e realizacion ya que se debe programar la ubicación y adecuacion de los salones por parte del Grupo de Gestion Humana, lo cual se encuentra en proceso, esta capacitacion esta programada a realizarce entre los meses de octubre y noviembre.</t>
    </r>
    <r>
      <rPr>
        <sz val="9"/>
        <color indexed="60"/>
        <rFont val="Arial"/>
        <family val="2"/>
      </rPr>
      <t xml:space="preserve">  Se evidencia gestión, pero no se evidencia el producto entregable " capacitación a supervisores". </t>
    </r>
    <r>
      <rPr>
        <b/>
        <sz val="9"/>
        <color indexed="60"/>
        <rFont val="Arial"/>
        <family val="2"/>
      </rPr>
      <t>Avance 0% corte 30de septiembre de 2014.</t>
    </r>
  </si>
  <si>
    <r>
      <t xml:space="preserve">Solicitarle a la Oficina Asesora </t>
    </r>
    <r>
      <rPr>
        <b/>
        <sz val="9"/>
        <rFont val="Arial"/>
        <family val="2"/>
      </rPr>
      <t xml:space="preserve">Jrídica se informe por escrito o se conceptue sobre las dedudas de dificil cobro por concepto de Multas Ley 30, </t>
    </r>
    <r>
      <rPr>
        <sz val="9"/>
        <rFont val="Arial"/>
        <family val="2"/>
      </rPr>
      <t>con el fin de convocar al Comité de Sostenibilidad Contable.</t>
    </r>
  </si>
  <si>
    <r>
      <t xml:space="preserve">24 </t>
    </r>
    <r>
      <rPr>
        <sz val="9"/>
        <color indexed="60"/>
        <rFont val="Arial"/>
        <family val="2"/>
      </rPr>
      <t xml:space="preserve">Con MEM14-0007980-SEG-4000 del 16 octub/2014  Secretaria Gral informó:  </t>
    </r>
    <r>
      <rPr>
        <sz val="9"/>
        <rFont val="Arial"/>
        <family val="2"/>
      </rPr>
      <t xml:space="preserve">H10. P M.- Vigencia 2013: Se envio MEM14-0003026-SGF-4004 el dia 24 de abril del 2014 al coordinador del Grupo de Cobro Coactivo y MEM14-0003069-SGF-4004 del lunes 28 de abril de 2014 dirigido al Jefe de la Oficina Asesora Juridica  solicitando informe sobre las deudas de dificil cobro por concepto de Multas Ley 30. (Se anexa copia de memorandos en 9 folios). </t>
    </r>
    <r>
      <rPr>
        <b/>
        <sz val="9"/>
        <color indexed="60"/>
        <rFont val="Arial"/>
        <family val="2"/>
      </rPr>
      <t xml:space="preserve"> Cumplimiento 100% corte 30 de septiembre de 2014.</t>
    </r>
  </si>
  <si>
    <r>
      <t>31</t>
    </r>
    <r>
      <rPr>
        <sz val="9"/>
        <color indexed="60"/>
        <rFont val="Arial"/>
        <family val="2"/>
      </rPr>
      <t xml:space="preserve"> Con MEM14-0007980-SEG-4000 del 16 octub/2014  Secretaria Gral informó:    </t>
    </r>
    <r>
      <rPr>
        <sz val="9"/>
        <rFont val="Arial"/>
        <family val="2"/>
      </rPr>
      <t xml:space="preserve">  H15. P M.- Vigencia 2013:  Se solicito concepto mediante oficio numero OFI14-0008240-SGF-4004 dirigido a la Contaduria General de la Nacion, sobre la viabilidad de que se discrimine en las notas a los estados financieros a nivel de tercero de cada una de las cuentas, a pesar de existir los auxiliares contables que se pueden consultar en el momento que se requiera. (se anexa copia de oficio y concepto con radicado numero 20142000020331 en 5 folios).</t>
    </r>
    <r>
      <rPr>
        <sz val="9"/>
        <color indexed="60"/>
        <rFont val="Arial"/>
        <family val="2"/>
      </rPr>
      <t>OCI, una vez revisado el contenido del OFI14-0008240-SGF-4004 dirigido a la Contaduria General de la Nacion,</t>
    </r>
    <r>
      <rPr>
        <b/>
        <sz val="9"/>
        <color indexed="60"/>
        <rFont val="Arial"/>
        <family val="2"/>
      </rPr>
      <t xml:space="preserve"> no se evidencia solicitud de concepto por pare del MJD, en relación con  la viabilidad de que se discrimine en la Notas a los estados Financieros a nivel tercero de cada una de las cuentas</t>
    </r>
    <r>
      <rPr>
        <sz val="9"/>
        <color indexed="60"/>
        <rFont val="Arial"/>
        <family val="2"/>
      </rPr>
      <t>, a pesar de exitir los auxiliares contables que se pueden consultar en el momento que se requiera. Por lo anterior, no se evidencia el producto entregable "Oficio de solicitud de concepto a la Contaduria General de la Nación, sobre la viabilidad de que se discrimine en la Notas a los estados Financieros a nivel tercero de cada una de las cuentas...".</t>
    </r>
    <r>
      <rPr>
        <b/>
        <sz val="9"/>
        <color indexed="60"/>
        <rFont val="Arial"/>
        <family val="2"/>
      </rPr>
      <t xml:space="preserve"> Avance 0% corte 30 de septiembre de 2014.</t>
    </r>
  </si>
  <si>
    <r>
      <t xml:space="preserve">32  </t>
    </r>
    <r>
      <rPr>
        <sz val="9"/>
        <color indexed="60"/>
        <rFont val="Arial"/>
        <family val="2"/>
      </rPr>
      <t>Con MEM14-0007980-SEG-4000 del 16 octub/2014  Secretaria Gral informó:</t>
    </r>
    <r>
      <rPr>
        <sz val="9"/>
        <rFont val="Arial"/>
        <family val="2"/>
      </rPr>
      <t xml:space="preserve"> H16. P M.- Vigencia 2013:  Se envio MEM14-0007869-SGF-4004 el dia martes  14 de octubre del 2014 a cada una de las dependencias indicando los parametros que deben tener en cuenta. (se anexa memorando, correo remisorio y funcion de advertencia en 4 folios).  </t>
    </r>
    <r>
      <rPr>
        <b/>
        <sz val="9"/>
        <color indexed="60"/>
        <rFont val="Arial"/>
        <family val="2"/>
      </rPr>
      <t>Cumplimiento 100% corte 30 de septiembre de 2014.</t>
    </r>
  </si>
  <si>
    <r>
      <t xml:space="preserve">33  </t>
    </r>
    <r>
      <rPr>
        <sz val="9"/>
        <color indexed="60"/>
        <rFont val="Arial"/>
        <family val="2"/>
      </rPr>
      <t xml:space="preserve">Con MEM14-0007980-SEG-4000 del 16 octub/2014  Secretaria Gral informó: </t>
    </r>
    <r>
      <rPr>
        <sz val="9"/>
        <rFont val="Arial"/>
        <family val="2"/>
      </rPr>
      <t xml:space="preserve"> H16. P M.- Vigencia 2013:  Se envio circular numero CIR 14-0000046-SGF-4004 del dia 11 de septiembre del 2014 para todos los Viceministros, Secretaria General, Directores, Subdirectores, Jefes de Oficina, Asesores, Coordinadores, reiterando los requisitos y las normas presupuestales en materia de de constitucion de reservas y cuentas por pagar. (Se anexa copia de la circular en 2 folios).</t>
    </r>
    <r>
      <rPr>
        <b/>
        <sz val="9"/>
        <color indexed="60"/>
        <rFont val="Arial"/>
        <family val="2"/>
      </rPr>
      <t xml:space="preserve"> Cumplimiento 100% corte 30 de septiembre de 2014.</t>
    </r>
  </si>
  <si>
    <r>
      <t>6</t>
    </r>
    <r>
      <rPr>
        <sz val="9"/>
        <color indexed="60"/>
        <rFont val="Arial"/>
        <family val="2"/>
      </rPr>
      <t xml:space="preserve"> Con MEM14-0007720-OAI-1100 del  08 octub/2014  Asuntos Internacionales informó sobre el avance del Plan de Mejormiento con corte 30 de septiembre 2014, sin embargo,</t>
    </r>
    <r>
      <rPr>
        <b/>
        <sz val="9"/>
        <color indexed="60"/>
        <rFont val="Arial"/>
        <family val="2"/>
      </rPr>
      <t xml:space="preserve"> no dio respuesta frente a esta actividad. Avance 0% corte 30 de septiembre de 2014.</t>
    </r>
  </si>
  <si>
    <r>
      <t xml:space="preserve">7  </t>
    </r>
    <r>
      <rPr>
        <sz val="9"/>
        <color indexed="60"/>
        <rFont val="Arial"/>
        <family val="2"/>
      </rPr>
      <t>Con MEM14-0007720-OAI-1100 del  08 octub/2014  Asuntos Internacionales informó sobre el avance del Plan de Mejormiento con corte 30 de septiembre 2014, sin embargo,</t>
    </r>
    <r>
      <rPr>
        <b/>
        <sz val="9"/>
        <color indexed="60"/>
        <rFont val="Arial"/>
        <family val="2"/>
      </rPr>
      <t xml:space="preserve"> no dio respuesta frente a esta actividad. Avance 0% corte 30 de septiembre de 2014.</t>
    </r>
  </si>
  <si>
    <r>
      <t>22</t>
    </r>
    <r>
      <rPr>
        <sz val="9"/>
        <color indexed="60"/>
        <rFont val="Arial"/>
        <family val="2"/>
      </rPr>
      <t xml:space="preserve"> Con MEM14-0007720-OAI-1100 del  08 octub/2014  Asuntos Internacionales informó: </t>
    </r>
    <r>
      <rPr>
        <sz val="9"/>
        <rFont val="Arial"/>
        <family val="2"/>
      </rPr>
      <t xml:space="preserve">Teniendo en cuenta las acciones adelantadas por el Ministerio para la recuperación de los dineros dados en anticipo dentro del contrato No. 2012/298-048 de 2012 suscrito con la empresa Agmin Italy S.R.L, la Secretaria Gral con OFI14-0014336-OAI-1100 del 24 junio2014 dirigido al Contralor Delegado para el Sector Defensa, Justicia y Seguridad, solicita el levantamiento del hallazgo No. 8 Gestión de Anticipos (F, D), en tal sentido, el citado Contralor con oficios 2014ER012210 y 2014EE0142606 del 28agost y 02 sept/ 2014 respectivamente, comunican al Ministerio que </t>
    </r>
    <r>
      <rPr>
        <b/>
        <sz val="9"/>
        <rFont val="Arial"/>
        <family val="2"/>
      </rPr>
      <t>se profiere Función de Advertencia</t>
    </r>
    <r>
      <rPr>
        <sz val="9"/>
        <rFont val="Arial"/>
        <family val="2"/>
      </rPr>
      <t xml:space="preserve"> – Gestión de Anticipos en relación con el hallazgo No. 8 y en consecuencia se advierte al Ministerio para que adopte las medidas o acciones necesarias en procura de superar la situación detectada y lograr la correcta ejecución del proyecto “Fortalecimiento Institucional para la Atención a las Víctimas”. Es así, q el Sr Ministro con OFI14-0021913-SEG-4000 del 22 septi 2014, da respuesta a la CGR respecto a la función de advertencia, señalando que en su momento esta entidad formalizó el Plan de Mejoramiento de conformidad con el informe de auditoría financiera, presupuestal y contable – CD-No. 006 de junio de 2014 para ese momento hallazgo No. 8, hoy función de advertencia y se propuso continuar con la acción de mejora señalada en el citado plan de mejoramiento teniendo en cuenta que estas acciones son coherentes y permiten atender la función de advertencia, como es adelantar reuniones de seguimiento al proceso de reintegro de los dineros y señalar las acciones a seguir si es del caso.</t>
    </r>
    <r>
      <rPr>
        <b/>
        <sz val="9"/>
        <rFont val="Arial"/>
        <family val="2"/>
      </rPr>
      <t xml:space="preserve"> Por lo tanto estas reuniones quedaron como acción de mejora para atender la función de advertencia</t>
    </r>
    <r>
      <rPr>
        <sz val="9"/>
        <rFont val="Arial"/>
        <family val="2"/>
      </rPr>
      <t>.</t>
    </r>
    <r>
      <rPr>
        <b/>
        <sz val="9"/>
        <rFont val="Arial"/>
        <family val="2"/>
      </rPr>
      <t xml:space="preserve"> El 7 de julio de 2014 se adelantó la primera reunión para verificar las acciones adelantadas hasta ese momento en relación con el reintegro de los dineros por incumplimeinto del contrato en mención, para tal efecto se dejo constancia en el Acta No. 01 de la citada fecha (se anexan los documentos soportes de esta acción).</t>
    </r>
    <r>
      <rPr>
        <b/>
        <sz val="9"/>
        <color indexed="60"/>
        <rFont val="Arial"/>
        <family val="2"/>
      </rPr>
      <t>Avance 17%. corte 30 septiembre de 2014.</t>
    </r>
  </si>
  <si>
    <r>
      <t xml:space="preserve">1 </t>
    </r>
    <r>
      <rPr>
        <sz val="9"/>
        <color indexed="60"/>
        <rFont val="Arial"/>
        <family val="2"/>
      </rPr>
      <t>Con correo electrónico del 07 de octubre /2014, la Secretaria General aprobó solicitud de modificación</t>
    </r>
    <r>
      <rPr>
        <sz val="9"/>
        <rFont val="Arial"/>
        <family val="2"/>
      </rPr>
      <t xml:space="preserve"> al Plan de mejoramiento de este hallazgo. </t>
    </r>
    <r>
      <rPr>
        <b/>
        <sz val="9"/>
        <color indexed="60"/>
        <rFont val="Arial"/>
        <family val="2"/>
      </rPr>
      <t>Avance 0% corte 30 de septiembre de 2014.</t>
    </r>
  </si>
  <si>
    <r>
      <t xml:space="preserve">2 </t>
    </r>
    <r>
      <rPr>
        <sz val="9"/>
        <color indexed="60"/>
        <rFont val="Arial"/>
        <family val="2"/>
      </rPr>
      <t xml:space="preserve">Con correo electrónico del 07 de octubre /2014, la Secretaria General aprobó solicitud de modificación </t>
    </r>
    <r>
      <rPr>
        <sz val="9"/>
        <rFont val="Arial"/>
        <family val="2"/>
      </rPr>
      <t xml:space="preserve">al Plan de mejoramiento de este hallazgo. </t>
    </r>
    <r>
      <rPr>
        <sz val="9"/>
        <color indexed="60"/>
        <rFont val="Arial"/>
        <family val="2"/>
      </rPr>
      <t>Con MEM14-0007698-SSI-4010 del 07oct 2014 Sistemas informo:</t>
    </r>
    <r>
      <rPr>
        <sz val="9"/>
        <rFont val="Arial"/>
        <family val="2"/>
      </rPr>
      <t xml:space="preserve"> La Subdirección de Sistemas sustentó porque para el MJD es más conveniente el arrendamiento de software frente a un desarrollo a la medida desde "cero". Se inició gestión para solicitud de vigencias futuras ante el NDP y MinHacienda como continuidad del servicio en 2015.</t>
    </r>
    <r>
      <rPr>
        <b/>
        <sz val="9"/>
        <color indexed="60"/>
        <rFont val="Arial"/>
        <family val="2"/>
      </rPr>
      <t xml:space="preserve"> Avance 0% corte 30 de septiembre de 2014.</t>
    </r>
  </si>
  <si>
    <r>
      <t>29</t>
    </r>
    <r>
      <rPr>
        <sz val="9"/>
        <color indexed="60"/>
        <rFont val="Arial"/>
        <family val="2"/>
      </rPr>
      <t xml:space="preserve"> Con MEM14-0007980-SEG-4000 del 16 octub/2014  Secretaria Gral informó: </t>
    </r>
    <r>
      <rPr>
        <sz val="9"/>
        <rFont val="Arial"/>
        <family val="2"/>
      </rPr>
      <t xml:space="preserve">  H13. P M.- Vigencia 2013:El procedimiento P-GC-06 Versión 2, contiene los documentos que en cada etapa del proceso deben incorporar al sistema,  además que a dichos funcionarios se les dio capacitación sobre el cargue de documentos al sistema en el mes de febrero de 2014.  En todo caso, c</t>
    </r>
    <r>
      <rPr>
        <b/>
        <sz val="9"/>
        <rFont val="Arial"/>
        <family val="2"/>
      </rPr>
      <t xml:space="preserve">on corte a 30 de septiembre aún no se ha efectuado el ajuste al procedimiento en cuanto a incluir en el procedimiento una relación de los documentos que deben subirse por parte de los supervisores y los términos en que debe realizarse dicho cargue al SIC, tal como lo solicita el hallazgo, </t>
    </r>
    <r>
      <rPr>
        <sz val="9"/>
        <rFont val="Arial"/>
        <family val="2"/>
      </rPr>
      <t>el cual, para el mes de octubre, quedará no solo ajustado, sino que además, con ocasión de la capacitación general solicitada por las áreas, se incluirá este tema en la misma.</t>
    </r>
    <r>
      <rPr>
        <b/>
        <sz val="9"/>
        <rFont val="Arial"/>
        <family val="2"/>
      </rPr>
      <t xml:space="preserve"> Una vez se cuente con el procedimiento ajustado se remitirá la circular. </t>
    </r>
    <r>
      <rPr>
        <sz val="9"/>
        <rFont val="Arial"/>
        <family val="2"/>
      </rPr>
      <t xml:space="preserve"> (se anexa correo y memorando en 2 folios y convocatoria y listados de asistencia a capacitacion en 14 folios). </t>
    </r>
    <r>
      <rPr>
        <b/>
        <sz val="9"/>
        <color indexed="60"/>
        <rFont val="Arial"/>
        <family val="2"/>
      </rPr>
      <t>Avance 0% corte 30 septiembre de 2014.</t>
    </r>
  </si>
  <si>
    <r>
      <t xml:space="preserve">9 Teniendo en cuenta como insumo el reporte generado por el Sistema de Información Financiero SIIF del Ministerio de Hacienda, se generaron 3 Boletines Presupuestales finalizando cada uno de los meses a partir del mes del Julio, en los cuales se reflejo el comportamiento de ejecución, mes a mes,  por concepto de compromisos, obligados y pagos.
Los documentos elaborados fueron cargados en el Centro Dinamico de Información, sistema que se encuentra habilitado para que cada funcionario, director o entidad que requiera consulte la información respectiva a los movimientos presupuestales del Ministerio de Justicia y del Derecho.Los documentos permiten comparar la ejecución de los gastos de funcionamiento y de inversión, a la fecha frente a la inicialmente programada. </t>
    </r>
    <r>
      <rPr>
        <sz val="9"/>
        <color indexed="60"/>
        <rFont val="Arial"/>
        <family val="2"/>
      </rPr>
      <t xml:space="preserve">Consultada la Herramienta institucional "Centro Dinámico de Información" se verificaron los boletines presupuestales 2014 de los meeses de julio, agsot y septiembre. </t>
    </r>
    <r>
      <rPr>
        <b/>
        <sz val="9"/>
        <color indexed="60"/>
        <rFont val="Arial"/>
        <family val="2"/>
      </rPr>
      <t>Avance 50% corte 30 de septiembre de 2014.</t>
    </r>
  </si>
  <si>
    <t>ver soportes en fila 154</t>
  </si>
  <si>
    <r>
      <t xml:space="preserve">8  </t>
    </r>
    <r>
      <rPr>
        <sz val="9"/>
        <color indexed="60"/>
        <rFont val="Arial"/>
        <family val="2"/>
      </rPr>
      <t>Con MEM14-0007996-OAP-1300 del  16 octub/2014 la Oficina de Planeación  informó :</t>
    </r>
    <r>
      <rPr>
        <sz val="9"/>
        <rFont val="Arial"/>
        <family val="2"/>
      </rPr>
      <t>Se elaboraron 3 memorandos mensuales dirigidos al señor ministro y viceministros, asi como a cada una de las dependencias que conforman el Ministerio de Justicia y del Derecho, en los cuales se presenta en resumen los reportes anexos al mismo, y elaborados con el fin de presentar el seguimiento a la ejecución presupuestal. En este orden de ideas, anexo a este memorando se elaboraron 15 reportes (5 por mes) en los cuales se evidencia el analisis presupuestal de la situación alcanzada, graficas e indicadores de alerta temprana. Los reportes contienen el grado de avance frente a lo programado en el acuerdo de desempeño.</t>
    </r>
    <r>
      <rPr>
        <sz val="9"/>
        <color indexed="60"/>
        <rFont val="Arial"/>
        <family val="2"/>
      </rPr>
      <t xml:space="preserve"> Resportes ejecucion pptal </t>
    </r>
    <r>
      <rPr>
        <b/>
        <sz val="9"/>
        <color indexed="60"/>
        <rFont val="Arial"/>
        <family val="2"/>
      </rPr>
      <t>junio/2014</t>
    </r>
    <r>
      <rPr>
        <sz val="9"/>
        <color indexed="60"/>
        <rFont val="Arial"/>
        <family val="2"/>
      </rPr>
      <t xml:space="preserve">: MEM14-0004885-OAP-1300 sistemas - 4868 Transicional - 4872 Secretaria Gral - 4874 comunicaciones - 4876 gestión humana - 4860 drogas -  4858 asuntos internacionales - 4861  métodos -  4864 justicia formal - 4867 ordenamiento juridico. </t>
    </r>
    <r>
      <rPr>
        <b/>
        <sz val="9"/>
        <color indexed="60"/>
        <rFont val="Arial"/>
        <family val="2"/>
      </rPr>
      <t xml:space="preserve">ejecución julio/2014:  </t>
    </r>
    <r>
      <rPr>
        <sz val="9"/>
        <color indexed="60"/>
        <rFont val="Arial"/>
        <family val="2"/>
      </rPr>
      <t xml:space="preserve">MEM14-0005869-OAP-1300  vice promoc justicia - 5866 transicional - 5870 vice politica criminal - 5868 secr gral - 5838 asuntos internacionales - 5845 métodos - 5846 justicia formal - 5867 politica criminal - 5871 informa en justicia - 5864 sistemas - 5865 ordenamiento  juridico - 5861 administrativa - 5862 gestion humna - 5863 comunicaciones - 5844 drogas. ejecución </t>
    </r>
    <r>
      <rPr>
        <b/>
        <sz val="9"/>
        <color indexed="60"/>
        <rFont val="Arial"/>
        <family val="2"/>
      </rPr>
      <t>agosto/2014</t>
    </r>
    <r>
      <rPr>
        <sz val="9"/>
        <color indexed="60"/>
        <rFont val="Arial"/>
        <family val="2"/>
      </rPr>
      <t xml:space="preserve">: MEM14-0006632-OAP-1300 secretaria gral - 6641 ordenamiento juridico - 6624 comunicaciones - 6625 formal - 6645 vice politica criminal - 6622 admon - 6626 gestión humana - 6633 transicional - 6635 inf, en justicia - 6646 vece promoción justicia - 6620 asuntos internacionales - 6621 drogas- 6630 sistemas 6623 métodos - 6642 politica criminal. </t>
    </r>
    <r>
      <rPr>
        <b/>
        <sz val="9"/>
        <color indexed="60"/>
        <rFont val="Arial"/>
        <family val="2"/>
      </rPr>
      <t xml:space="preserve">Ver soportes fisicos y CD en esta fila. </t>
    </r>
    <r>
      <rPr>
        <sz val="9"/>
        <color indexed="60"/>
        <rFont val="Arial"/>
        <family val="2"/>
      </rPr>
      <t xml:space="preserve"> </t>
    </r>
    <r>
      <rPr>
        <b/>
        <sz val="9"/>
        <color indexed="60"/>
        <rFont val="Arial"/>
        <family val="2"/>
      </rPr>
      <t>Avance 50% corte 30 de septiembre de 2014</t>
    </r>
  </si>
  <si>
    <r>
      <t xml:space="preserve">10  </t>
    </r>
    <r>
      <rPr>
        <sz val="9"/>
        <color indexed="60"/>
        <rFont val="Arial"/>
        <family val="2"/>
      </rPr>
      <t>Con MEM14-0007996-OAP-1300 del  16 octub/2014 la Oficina de Planeación  informó :</t>
    </r>
    <r>
      <rPr>
        <sz val="9"/>
        <rFont val="Arial"/>
        <family val="2"/>
      </rPr>
      <t>Se elaboraron 3 memorandos mensuales dirigidos al señor ministro y viceministros, asi como a cada una de las dependencias que conforman el Ministerio de Justicia y del Derecho, en los cuales se presenta en resumen los reportes anexos al mismo, y elaborados con el fin de presentar el seguimiento a la ejecución presupuestal. En este orden de ideas, anexo a este memorando se elaboraron 15 reportes (5 por mes) en los cuales se evidencia el analisis presupuestal de la situación alcanzada, graficas e indicadores de alerta temprana. Los reportes contienen el grado de avance frente a lo programado en el acuerdo de desempeño.</t>
    </r>
    <r>
      <rPr>
        <sz val="9"/>
        <color indexed="60"/>
        <rFont val="Arial"/>
        <family val="2"/>
      </rPr>
      <t xml:space="preserve"> Resportes ejecucion pptal </t>
    </r>
    <r>
      <rPr>
        <b/>
        <sz val="9"/>
        <color indexed="60"/>
        <rFont val="Arial"/>
        <family val="2"/>
      </rPr>
      <t>junio/2014</t>
    </r>
    <r>
      <rPr>
        <sz val="9"/>
        <color indexed="60"/>
        <rFont val="Arial"/>
        <family val="2"/>
      </rPr>
      <t xml:space="preserve">: MEM14-0004885-OAP-1300 sistemas - 4868 Transicional - 4872 Secretaria Gral - 4874 comunicaciones - 4876 gestión humana - 4860 drogas -  4858 asuntos internacionales - 4861  métodos -  4864 justicia formal - 4867 ordenamiento juridico. </t>
    </r>
    <r>
      <rPr>
        <b/>
        <sz val="9"/>
        <color indexed="60"/>
        <rFont val="Arial"/>
        <family val="2"/>
      </rPr>
      <t xml:space="preserve">ejecución julio/2014:  </t>
    </r>
    <r>
      <rPr>
        <sz val="9"/>
        <color indexed="60"/>
        <rFont val="Arial"/>
        <family val="2"/>
      </rPr>
      <t xml:space="preserve">MEM14-0005869-OAP-1300  vice promoc justicia - 5866 transicional - 5870 vice politica criminal - 5868 secr gral - 5838 asuntos internacionales - 5845 métodos - 5846 justicia formal - 5867 politica criminal - 5871 informa en justicia - 5864 sistemas - 5865 ordenamiento  juridico - 5861 administrativa - 5862 gestion humna - 5863 comunicaciones - 5844 drogas. ejecución </t>
    </r>
    <r>
      <rPr>
        <b/>
        <sz val="9"/>
        <color indexed="60"/>
        <rFont val="Arial"/>
        <family val="2"/>
      </rPr>
      <t>agosto/2014</t>
    </r>
    <r>
      <rPr>
        <sz val="9"/>
        <color indexed="60"/>
        <rFont val="Arial"/>
        <family val="2"/>
      </rPr>
      <t xml:space="preserve">: MEM14-0006632-OAP-1300 secretaria gral - 6641 ordenamiento juridico - 6624 comunicaciones - 6625 formal - 6645 vice politica criminal - 6622 admon - 6626 gestión humana - 6633 transicional - 6635 inf, en justicia - 6646 vece promoción justicia - 6620 asuntos internacionales - 6621 drogas- 6630 sistemas 6623 métodos - 6642 politica criminal. </t>
    </r>
    <r>
      <rPr>
        <b/>
        <sz val="9"/>
        <color indexed="60"/>
        <rFont val="Arial"/>
        <family val="2"/>
      </rPr>
      <t>Ver soportes fisicos y CD en fila 154.</t>
    </r>
    <r>
      <rPr>
        <sz val="9"/>
        <color indexed="60"/>
        <rFont val="Arial"/>
        <family val="2"/>
      </rPr>
      <t xml:space="preserve"> </t>
    </r>
    <r>
      <rPr>
        <b/>
        <sz val="9"/>
        <color indexed="60"/>
        <rFont val="Arial"/>
        <family val="2"/>
      </rPr>
      <t>Avance 50% corte 30 septiembre de 2014</t>
    </r>
  </si>
  <si>
    <r>
      <t xml:space="preserve">11  </t>
    </r>
    <r>
      <rPr>
        <sz val="9"/>
        <color indexed="60"/>
        <rFont val="Arial"/>
        <family val="2"/>
      </rPr>
      <t>Con MEM14-0007996-OAP-1300 del  16 octub/2014 la Oficina de Planeación  informó :</t>
    </r>
    <r>
      <rPr>
        <sz val="9"/>
        <rFont val="Arial"/>
        <family val="2"/>
      </rPr>
      <t xml:space="preserve"> Se elaboraron 3 memorandos mensuales dirigidos al señor ministro y viceministros, asi como a cada una de las dependencias que conforman el Ministerio de Justicia y del Derecho, en los cuales se presenta en resumen los reportes anexos al mismo, y elaborados con el fin de presentar el seguimiento a la ejecución presupuestal. En este orden de ideas, anexo a este memorando se elaboraron 15 reportes (5 por mes) en los cuales se evidencia el analisis presupuestal de la situación alcanzada, graficas e indicadores de alerta temprana. Los reportes contienen el grado de avance frente a lo programado en el acuerdo de desempeño. De los reportes mencionados el Numero 1 corresponde al comparativo mensual entre lo planeado y lo ejecutado , donde se refleja los procesos que se encuentran en tramite que afectan la ejecución presupuestal del Ministerio, así como también los valores del presupuesto que se encuentran sin programar; generando alertas tempranas por posibles futuras perdidas de apropiación. </t>
    </r>
    <r>
      <rPr>
        <sz val="9"/>
        <color indexed="60"/>
        <rFont val="Arial"/>
        <family val="2"/>
      </rPr>
      <t xml:space="preserve">Resportes ejecucion pptal junio/2014: MEM14-0004885-OAP-1300 sistemas - 4868 Transicional - 4872 Secretaria Gral - 4874 comunicaciones - 4876 gestión humana - 4860 drogas -  4858 asuntos internacionales - 4861  métodos -  4864 justicia formal - 4867 ordenamiento juridico. ejecución julio/2014:  MEM14-0005869-OAP-1300  vice promoc justicia - 5866 transicional - 5870 vice politica criminal - 5868 secr gral - 5838 asuntos internacionales - 5845 métodos - 5846 justicia formal - 5867 politica criminal - 5871 informa en justicia - 5864 sistemas - 5865 ordenamiento  juridico - 5861 administrativa - 5862 gestion humna - 5863 comunicaciones - 5844 drogas. ejecución agosto/2014: MEM14-0006632-OAP-1300 secretaria gral - 6641 ordenamiento juridico - 6624 comunicaciones - 6625 formal - 6645 vice politica criminal - 6622 admon - 6626 gestión humana - 6633 transicional - 6635 inf, en justicia - 6646 vece promoción justicia - 6620 asuntos internacionales - 6621 drogas- 6630 sistemas 6623 métodos - 6642 politica criminal. </t>
    </r>
    <r>
      <rPr>
        <b/>
        <sz val="9"/>
        <color indexed="60"/>
        <rFont val="Arial"/>
        <family val="2"/>
      </rPr>
      <t>En los reportes mensuales de ejecución pptal, en tabla de contenido 1. comparativo planeado Vs ejecutado.</t>
    </r>
    <r>
      <rPr>
        <sz val="9"/>
        <color indexed="60"/>
        <rFont val="Arial"/>
        <family val="2"/>
      </rPr>
      <t xml:space="preserve"> </t>
    </r>
    <r>
      <rPr>
        <b/>
        <sz val="9"/>
        <color indexed="60"/>
        <rFont val="Arial"/>
        <family val="2"/>
      </rPr>
      <t xml:space="preserve"> VER SOPORTES fisicos y CD EN FILA 154. Avance 50% corte 30 de septiembre de 2014</t>
    </r>
  </si>
  <si>
    <r>
      <t xml:space="preserve">26 </t>
    </r>
    <r>
      <rPr>
        <sz val="9"/>
        <color indexed="60"/>
        <rFont val="Arial"/>
        <family val="2"/>
      </rPr>
      <t xml:space="preserve">Con MEM14-0007980-SEG-4000 del 16 octub/2014  Secretaria Gral informó: </t>
    </r>
    <r>
      <rPr>
        <sz val="9"/>
        <rFont val="Arial"/>
        <family val="2"/>
      </rPr>
      <t xml:space="preserve"> H11. P M.- Vigencia 2013: </t>
    </r>
    <r>
      <rPr>
        <b/>
        <sz val="9"/>
        <rFont val="Arial"/>
        <family val="2"/>
      </rPr>
      <t xml:space="preserve">Se encuentra en revisión el procedimiento </t>
    </r>
    <r>
      <rPr>
        <sz val="9"/>
        <rFont val="Arial"/>
        <family val="2"/>
      </rPr>
      <t xml:space="preserve">para determinar los cambios definitivos.  </t>
    </r>
    <r>
      <rPr>
        <b/>
        <sz val="9"/>
        <color indexed="60"/>
        <rFont val="Arial"/>
        <family val="2"/>
      </rPr>
      <t>Avance 0%. corte 30 septiembre de 2014.</t>
    </r>
  </si>
  <si>
    <r>
      <t xml:space="preserve">30 </t>
    </r>
    <r>
      <rPr>
        <sz val="9"/>
        <color indexed="60"/>
        <rFont val="Arial"/>
        <family val="2"/>
      </rPr>
      <t xml:space="preserve"> Con MEM14-0007980-SEG-4000 del 16 octub/2014  Secretaria Gral informó:  </t>
    </r>
    <r>
      <rPr>
        <sz val="9"/>
        <rFont val="Arial"/>
        <family val="2"/>
      </rPr>
      <t xml:space="preserve">  H14. P M.- Vigencia 2013: S</t>
    </r>
    <r>
      <rPr>
        <b/>
        <sz val="9"/>
        <rFont val="Arial"/>
        <family val="2"/>
      </rPr>
      <t>e convocará a la sesión ordinaria del</t>
    </r>
    <r>
      <rPr>
        <sz val="9"/>
        <rFont val="Arial"/>
        <family val="2"/>
      </rPr>
      <t xml:space="preserve"> comité antes de finalizar el mes de octubre tal y como lo establece la Resolución 0516 del 22 de julio de 2013.  </t>
    </r>
    <r>
      <rPr>
        <b/>
        <sz val="9"/>
        <color indexed="60"/>
        <rFont val="Arial"/>
        <family val="2"/>
      </rPr>
      <t>Avance 0% corte 30 septiembre de 2014.</t>
    </r>
  </si>
  <si>
    <r>
      <t xml:space="preserve">34  </t>
    </r>
    <r>
      <rPr>
        <sz val="9"/>
        <color indexed="60"/>
        <rFont val="Arial"/>
        <family val="2"/>
      </rPr>
      <t>Con MEM14-0007980-SEG-4000 del 16 octub/2014  Secretaria Gral informó:</t>
    </r>
    <r>
      <rPr>
        <sz val="9"/>
        <rFont val="Arial"/>
        <family val="2"/>
      </rPr>
      <t xml:space="preserve">  H16. P M.- Vigencia 2013: </t>
    </r>
    <r>
      <rPr>
        <b/>
        <sz val="9"/>
        <rFont val="Arial"/>
        <family val="2"/>
      </rPr>
      <t xml:space="preserve"> Se está realizando la revisión de las cuenta</t>
    </r>
    <r>
      <rPr>
        <sz val="9"/>
        <rFont val="Arial"/>
        <family val="2"/>
      </rPr>
      <t>s y ajustando la solicitud de concepto para envío.</t>
    </r>
    <r>
      <rPr>
        <b/>
        <sz val="9"/>
        <color indexed="60"/>
        <rFont val="Arial"/>
        <family val="2"/>
      </rPr>
      <t xml:space="preserve"> Avance 0% corte 30 de septiembre de 2014.</t>
    </r>
  </si>
  <si>
    <r>
      <t>36 En reunión del 23 de septiembre, entre la Coordinación del Grupo de Gestión Financiera y Contable y la Oficina de Control Interno, se realizó el seguimiento correspondiente al cumplimiento del Plan de mejoramiento 2013, así: Se realiza seguimiento con base en el archivo de “Informe de Avance del plan de Mejoramiento corte 31 de diciembre de 2013”, ingresado en el aplicativo SIRECI el día 29/01/2014, consecutivo 1175262013-12-31, en el cual se registraron los avances correspondientes; observándose que de 14 acciones formuladas 10 presentaron cumplimiento del 100% y 4 se encontraban en proceso de ejecución, las cuales también presentaron cumplimiento del 100% en el informe de avance con corte 31 de marzo de 2014, información ésta que fue ingresada en el aplicativo SIRECI en el corte 30 de junio de 2014. Por lo anterior, se concluye que las 14 acciones de mejora formuladas quedaron con cumplimiento del 100% en los informes reportados en SIRECI, con cortes 31/12/2013 y  30/06/2014. Los soportes que validan el cumplimiento del 100% para las 14 acciones se encuentran en los archivos relacionados con los “Informes de Seguimiento al Plan de Mejoramiento – CGR” de la Oficina de Control Interno; como también en el Grupo de Gestión Financiera y contable, toda vez que en esa coordinación se originan los respectivos soportes/archivos.</t>
    </r>
    <r>
      <rPr>
        <b/>
        <sz val="9"/>
        <color indexed="60"/>
        <rFont val="Arial"/>
        <family val="2"/>
      </rPr>
      <t xml:space="preserve"> Avance 50% corte 30 de septiembre de 2014.</t>
    </r>
  </si>
  <si>
    <r>
      <rPr>
        <b/>
        <sz val="16"/>
        <color indexed="36"/>
        <rFont val="Arial"/>
        <family val="2"/>
      </rPr>
      <t>OJO::</t>
    </r>
    <r>
      <rPr>
        <sz val="9"/>
        <color indexed="36"/>
        <rFont val="Arial"/>
        <family val="2"/>
      </rPr>
      <t xml:space="preserve">:DE LOS INFORMES MENSUALES DE EJECUCIÓN QUE ENVIA PLANEACIOON SE TIENEN TAMBIEN : septiembre y octubre, para incluirlos en avance del 31 dici 2014 .  </t>
    </r>
    <r>
      <rPr>
        <b/>
        <sz val="9"/>
        <color indexed="36"/>
        <rFont val="Arial"/>
        <family val="2"/>
      </rPr>
      <t xml:space="preserve">Estos soportes son para fila 154, 156, 157, </t>
    </r>
  </si>
  <si>
    <r>
      <t xml:space="preserve">35 </t>
    </r>
    <r>
      <rPr>
        <sz val="9"/>
        <color indexed="60"/>
        <rFont val="Arial"/>
        <family val="2"/>
      </rPr>
      <t>La Dirección de Politica Criminal y Penitenciaria</t>
    </r>
    <r>
      <rPr>
        <b/>
        <sz val="9"/>
        <color indexed="60"/>
        <rFont val="Arial"/>
        <family val="2"/>
      </rPr>
      <t xml:space="preserve"> no remitio respuesta</t>
    </r>
    <r>
      <rPr>
        <sz val="9"/>
        <color indexed="60"/>
        <rFont val="Arial"/>
        <family val="2"/>
      </rPr>
      <t xml:space="preserve">, para el corte 30 sept2014. La OCI solicito esta información con MEM14-0007368-OCI-1400  del 26 de septiembre de 2014.  </t>
    </r>
    <r>
      <rPr>
        <b/>
        <sz val="9"/>
        <color indexed="60"/>
        <rFont val="Arial"/>
        <family val="2"/>
      </rPr>
      <t xml:space="preserve">Avance 0% corte 30 de septiembre de 2014. </t>
    </r>
  </si>
  <si>
    <t xml:space="preserve">AVANCE CUALITATIVO REPORTADO POR LAS AREAS RESPONSABLES   A 31 DE DICIEMBRE DE 2014                 </t>
  </si>
  <si>
    <t>Cumplimiento del 100%  corte 30 de septiembre  de 2014.</t>
  </si>
  <si>
    <r>
      <t xml:space="preserve">25   </t>
    </r>
    <r>
      <rPr>
        <sz val="9"/>
        <color indexed="60"/>
        <rFont val="Arial"/>
        <family val="2"/>
      </rPr>
      <t xml:space="preserve">Con MEM14-0007980-SEG-4000 del 16 octub/2014  Secretaria Gral informó:  </t>
    </r>
    <r>
      <rPr>
        <sz val="9"/>
        <rFont val="Arial"/>
        <family val="2"/>
      </rPr>
      <t xml:space="preserve"> H10. P M.- Vigencia 2013: Se convocará a la sesión ordinaria del comité antes de finalizar el mes de octubre tal y como lo establece la Resolución 0516 del 22 de julio de 2013. </t>
    </r>
    <r>
      <rPr>
        <b/>
        <sz val="9"/>
        <color indexed="60"/>
        <rFont val="Arial"/>
        <family val="2"/>
      </rPr>
      <t xml:space="preserve"> Avance 0% corte 30 septiembre de 2014.</t>
    </r>
  </si>
  <si>
    <r>
      <t xml:space="preserve">28  </t>
    </r>
    <r>
      <rPr>
        <sz val="9"/>
        <color indexed="60"/>
        <rFont val="Arial"/>
        <family val="2"/>
      </rPr>
      <t xml:space="preserve">Con MEM14-0007980-SEG-4000 del 16 octub/2014  Secretaria Gral informó:  </t>
    </r>
    <r>
      <rPr>
        <sz val="9"/>
        <rFont val="Arial"/>
        <family val="2"/>
      </rPr>
      <t xml:space="preserve"> H13. P M.- Vigencia 2013: El procedimiento P-GC-06 Versión 2, contiene los documentos que en cada etapa del proceso deben incorporar al sistema,  además que a dichos funcionarios se les dio capacitación sobre el cargue de documentos al sistema en el mes de febrero de 2014. </t>
    </r>
    <r>
      <rPr>
        <b/>
        <sz val="9"/>
        <rFont val="Arial"/>
        <family val="2"/>
      </rPr>
      <t xml:space="preserve"> En todo caso, con corte a 30 de septiembre aún no se ha efectuado el ajuste al procedimiento en cuanto a incluir en el procedimiento una relación de los documentos que deben subirse por parte de los supervisores y los términos en que debe realizarse dicho cargue al SIC, tal como lo solicita el hallazgo,</t>
    </r>
    <r>
      <rPr>
        <sz val="9"/>
        <rFont val="Arial"/>
        <family val="2"/>
      </rPr>
      <t xml:space="preserve"> el cual, para el mes de octubre, quedará no solo ajustado, sino que además, con ocasión de la capacitación general solicitada por las áreas, se incluirá este tema en la misma. Como acción complementaria se remitió memorando sobre información a digitalizar (se anexa correo y memorando en 2 folios y convocatoria y listados de asistencia a capacitacion en 14 folios).  </t>
    </r>
    <r>
      <rPr>
        <b/>
        <sz val="9"/>
        <color indexed="60"/>
        <rFont val="Arial"/>
        <family val="2"/>
      </rPr>
      <t xml:space="preserve"> Avance 0% corte 30 septiembre de 2014.</t>
    </r>
  </si>
  <si>
    <r>
      <t xml:space="preserve">27  </t>
    </r>
    <r>
      <rPr>
        <sz val="9"/>
        <color indexed="60"/>
        <rFont val="Arial"/>
        <family val="2"/>
      </rPr>
      <t xml:space="preserve">Con MEM14-0007980-SEG-4000 del 16 octub/2014  Secretaria Gral informó:   </t>
    </r>
    <r>
      <rPr>
        <sz val="9"/>
        <rFont val="Arial"/>
        <family val="2"/>
      </rPr>
      <t xml:space="preserve">H12. P M.- Vigencia 2013: </t>
    </r>
    <r>
      <rPr>
        <b/>
        <sz val="9"/>
        <rFont val="Arial"/>
        <family val="2"/>
      </rPr>
      <t>Se encuentra en revisión el procedimiento pa</t>
    </r>
    <r>
      <rPr>
        <sz val="9"/>
        <rFont val="Arial"/>
        <family val="2"/>
      </rPr>
      <t xml:space="preserve">ra determinar los cambios definitivos.  </t>
    </r>
    <r>
      <rPr>
        <b/>
        <sz val="9"/>
        <color indexed="60"/>
        <rFont val="Arial"/>
        <family val="2"/>
      </rPr>
      <t>Avance 0% corte 30 septiembre de 2014.</t>
    </r>
  </si>
  <si>
    <t>FILA_1</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</si>
  <si>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</si>
  <si>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</si>
  <si>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</si>
  <si>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</si>
  <si>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</si>
  <si>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</si>
  <si>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</si>
  <si>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</si>
  <si>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</si>
  <si>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</si>
  <si>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</si>
  <si>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</si>
  <si>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</si>
  <si>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</si>
  <si>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</si>
  <si>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</si>
  <si>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</si>
  <si>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</si>
  <si>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</si>
  <si>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</si>
  <si>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</si>
  <si>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</si>
  <si>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</si>
  <si>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</si>
  <si>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</si>
  <si>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</si>
  <si>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</si>
  <si>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</si>
  <si>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</si>
  <si>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</si>
  <si>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</si>
  <si>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</si>
  <si>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</si>
  <si>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</si>
  <si>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</si>
  <si>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</si>
  <si>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</si>
  <si>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</si>
  <si>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</si>
  <si>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</si>
  <si>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</si>
  <si>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</si>
  <si>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</si>
  <si>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</si>
  <si>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</si>
  <si>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</si>
  <si>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</si>
  <si>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</si>
  <si>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</si>
  <si>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</si>
  <si>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</si>
  <si>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</si>
  <si>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</si>
  <si>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</si>
  <si>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</si>
  <si>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</si>
  <si>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</si>
  <si>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</si>
  <si>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</si>
  <si>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</si>
  <si>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</si>
  <si>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</si>
  <si>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</si>
  <si>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FILA_70</t>
  </si>
  <si>
    <t>FILA_71</t>
  </si>
  <si>
    <t>FILA_72</t>
  </si>
  <si>
    <t>FILA_73</t>
  </si>
  <si>
    <r>
      <t>12</t>
    </r>
    <r>
      <rPr>
        <sz val="9"/>
        <color indexed="60"/>
        <rFont val="Arial"/>
        <family val="2"/>
      </rPr>
      <t xml:space="preserve"> La Oficina Asesora Juridica no remitio información sobre el avance del Plan de mejoramiento con corte 30 de septiembre de 2014, la cual fue solicitada por OCI mediante MEM14-0007341-OCI-1400 del 26 de septiembre de 2014. </t>
    </r>
    <r>
      <rPr>
        <b/>
        <sz val="9"/>
        <color indexed="60"/>
        <rFont val="Arial"/>
        <family val="2"/>
      </rPr>
      <t xml:space="preserve">Avance 0% corte 30 de septiembre de 2014....Corrección: </t>
    </r>
    <r>
      <rPr>
        <sz val="9"/>
        <color indexed="60"/>
        <rFont val="Arial"/>
        <family val="2"/>
      </rPr>
      <t>mediante correo del 16oct2014 juridica informó: EL CONCEPTO A ELEVAR ANTE EL MINISTERIO DE HACIENDA Y CREDITO PUBLICO SE ENCUENTRA EN TRAMITE DE PROYECCION. UNA VEZ ELABORADO, REVISADO Y APROBADO SE RADICARA EN MINHACIENDA DENTRO DEL TERMINO FIJADO</t>
    </r>
  </si>
  <si>
    <r>
      <t>23</t>
    </r>
    <r>
      <rPr>
        <sz val="9"/>
        <color indexed="60"/>
        <rFont val="Arial"/>
        <family val="2"/>
      </rPr>
      <t xml:space="preserve"> La Oficina Asesora Juridica no remitio información sobre el avance del Plan de mejoramiento con corte 30 de septiembre de 2014, la cual fue solicitada por OCI mediante MEM14-0007341-OCI-1400 del 26 de septiembre de 2014.</t>
    </r>
    <r>
      <rPr>
        <b/>
        <sz val="9"/>
        <color indexed="60"/>
        <rFont val="Arial"/>
        <family val="2"/>
      </rPr>
      <t xml:space="preserve"> Avance 0% corte 30  de septiembre de 2014....Corrección:</t>
    </r>
    <r>
      <rPr>
        <sz val="9"/>
        <color indexed="60"/>
        <rFont val="Arial"/>
        <family val="2"/>
      </rPr>
      <t xml:space="preserve"> mediante correo del 16oct2014 juridica informó: Mediante correo electronico del  2 de octubre del 2014, se remitió a la Dra. Marisol  Villamil Asesora de la Secretaria General solicitud de modificación al  Plan de Mejoramiento de la Contraloria en lo referente a los hallazgos 24 del la auditoria del 2010 y 7 de la auditoria de 2012, con el fin de que se modifique la compra del aplicativo para el Grupo de Cobro Coactivo  por arrendamiento, se esta a la espera de la aprobación .  En la actualidad y en compañia de la Subdirección de Sistemas se están elaborando  los respectivos estudios previos para  adelantar proceso de selección abreviada para adquirir en la modalidad de arrendamientos el aplicativo. la Subdirección de Sistemas  el día 10 de octubre del 2014, remitió vía email invitaciones a cotizar ( estudio de mercado) a varias empresas para presetar cotización para el respectivo proceso de arrendamiento del aplicativo. </t>
    </r>
  </si>
  <si>
    <r>
      <t>29</t>
    </r>
    <r>
      <rPr>
        <sz val="9"/>
        <color indexed="36"/>
        <rFont val="Arial"/>
        <family val="2"/>
      </rPr>
      <t xml:space="preserve"> Con MEM14-0010077-DCP-3200  del 19dici/2014 la Dirección de Politica Ceriminal informó:</t>
    </r>
    <r>
      <rPr>
        <sz val="9"/>
        <rFont val="Arial"/>
        <family val="2"/>
      </rPr>
      <t xml:space="preserve"> Esta actividad fue liderada por el Despacho del Viceministro, por esta razón la DPCP se ha visto en la necesidad de buscar toda la información relacionada con los eventos de divulgación del proyecto.El 23  de diciembre del 2014,  mediante MEM14-0010077-DCP3200, la DPCP envió la carpeta que contenía toda la información recolectada referente a los eventos y demas documentación, a Control Interno y a la Secretaría General (Con CD que contiene fotos de los eventos de socializacion). </t>
    </r>
    <r>
      <rPr>
        <b/>
        <sz val="9"/>
        <color indexed="36"/>
        <rFont val="Arial"/>
        <family val="2"/>
      </rPr>
      <t>Cumplimiento 100% corte 31 diciembre de 2014.</t>
    </r>
  </si>
  <si>
    <r>
      <t>30  En la segunda reunión realizada entre la Oficina de Control Interno y el Grupo de Gestión Financiera y contable, el día 11 de diciembre de 2014,  se efectuó el RETIRO de los hallazgos que presentaron cumplimiento del 100% de acuerdo con el “Informe de Auditoría MJD Vigencia 2013 – numeral 2.1.7 “…</t>
    </r>
    <r>
      <rPr>
        <i/>
        <sz val="9"/>
        <rFont val="Arial"/>
        <family val="2"/>
      </rPr>
      <t xml:space="preserve"> la entidad debe depurar del Plan de Mejoramiento los hallazgos cuyas metas fueron cumplidas en un 100%”.   </t>
    </r>
    <r>
      <rPr>
        <b/>
        <sz val="9"/>
        <color indexed="36"/>
        <rFont val="Arial"/>
        <family val="2"/>
      </rPr>
      <t>Cumplimiento 100% corte 31 diciembre de 2014.</t>
    </r>
  </si>
  <si>
    <r>
      <t xml:space="preserve">2 </t>
    </r>
    <r>
      <rPr>
        <sz val="9"/>
        <color indexed="36"/>
        <rFont val="Arial"/>
        <family val="2"/>
      </rPr>
      <t>Con correo electrónico del  09ener2015 la Juridica informó:</t>
    </r>
    <r>
      <rPr>
        <sz val="9"/>
        <rFont val="Arial"/>
        <family val="2"/>
      </rPr>
      <t xml:space="preserve"> La Ofic Ases Juridica con correo electronico del 7octubre/ 2014, solicitó a la Secret Gral la modificación al Plan Mejoramiernto  en el sentido de que ya no se adelante proceso de contratación de compra del aplicativo sino que se adelante proceso de contratación de arrendamiento y el cual fue aprobado por parte de la Secretaria  General  y comunicado la la OCI en la misma fecha (7/10/14) al manifestar lo siguiente " Acorde al procedimiento de Acciones preventivas, correctivas y/o mejora - P-MC-02 - vigente en el MJD, y una vez recibida de la Oficina Jurídica como responsables del proceso, la justificación de la modificación a las acciones de mejora que hacen frente a los Hallazgos 24 y 7 realizados por parte de la CGR, en las vigencias 2010 y 2012 respectivamente,</t>
    </r>
    <r>
      <rPr>
        <b/>
        <sz val="9"/>
        <rFont val="Arial"/>
        <family val="2"/>
      </rPr>
      <t xml:space="preserve"> ésta Secretaría General considera viable dicha modificación,</t>
    </r>
    <r>
      <rPr>
        <sz val="9"/>
        <rFont val="Arial"/>
        <family val="2"/>
      </rPr>
      <t xml:space="preserve"> toda vez que de acuerdo a lo argumentado y producto del estudio de mercado realizado por la Subdirección de Sistemas, es más favorable para el Ministerio tomar el Sistema en arrendamiento, como quiera que su implementación se realiza en menos tiempo y el valor del arriendo es más económico comparado con la realización del desarrollo, aunado a que quien provea el software, adquiere la responsabilidad de mantener actualizada la solución" . </t>
    </r>
    <r>
      <rPr>
        <sz val="9"/>
        <color indexed="36"/>
        <rFont val="Arial"/>
        <family val="2"/>
      </rPr>
      <t>Con correo electrónico del  15 enero2015 juridica informó "En la actualidad no se cuenta con contrato de arrendamiento del aplicativo" Avance</t>
    </r>
    <r>
      <rPr>
        <b/>
        <sz val="9"/>
        <color indexed="36"/>
        <rFont val="Arial"/>
        <family val="2"/>
      </rPr>
      <t xml:space="preserve"> 0% Corte 31 diciembre de 2014.</t>
    </r>
    <r>
      <rPr>
        <sz val="9"/>
        <rFont val="Arial"/>
        <family val="2"/>
      </rPr>
      <t xml:space="preserve">
 </t>
    </r>
  </si>
  <si>
    <r>
      <t xml:space="preserve">20 </t>
    </r>
    <r>
      <rPr>
        <sz val="9"/>
        <color indexed="36"/>
        <rFont val="Arial"/>
        <family val="2"/>
      </rPr>
      <t>Con correo electrónico del  09ener2015 la Juridica informó:</t>
    </r>
    <r>
      <rPr>
        <sz val="9"/>
        <rFont val="Arial"/>
        <family val="2"/>
      </rPr>
      <t xml:space="preserve"> Es de indicar, que mediante correo del 7 de octubre del 2014, la Dra. Marisol Villamil Morales, remitió mediante email de la misma fecha aprobación impartida por parte de la Secretaria General al Plan de Mejoramiento a la Oficina de Control Interno y en el cual se estipuló como fecha de terminación el 30 de junio del 2015 (Se adjunta copia) 
Igualmente, es de manifestar q</t>
    </r>
    <r>
      <rPr>
        <b/>
        <sz val="9"/>
        <rFont val="Arial"/>
        <family val="2"/>
      </rPr>
      <t>ue en la actualidad se encuentran los respectivos estudios p</t>
    </r>
    <r>
      <rPr>
        <sz val="9"/>
        <rFont val="Arial"/>
        <family val="2"/>
      </rPr>
      <t xml:space="preserve">revios para su revisión y posterior corrección </t>
    </r>
    <r>
      <rPr>
        <b/>
        <sz val="9"/>
        <rFont val="Arial"/>
        <family val="2"/>
      </rPr>
      <t xml:space="preserve">para adelantar el respectivo proceso contractual para el año 2015. </t>
    </r>
    <r>
      <rPr>
        <sz val="9"/>
        <rFont val="Arial"/>
        <family val="2"/>
      </rPr>
      <t xml:space="preserve">
Durante el 2014 la Ofi Juridica con el fin de proceder con la contratación respectiva, y ante la dificultad de conseguir los recursos que ha sido constante en este propósito, se requerían vigencias futuras para asegurar el arrendamiento por el tiempo que restaba de la pasada anualidad   y la totalidad del 2015.
No obstante, dicho proceso de contratación no se adelantó,  toda vez, que las vigencias futuras solo fueron aprobadas hasta día 4 de diciembre del 2014,  según lo comunicó mediante correo electrónico el Ingeniero Luis Ernesto Ospina Silva y en el que le solicita a la Dra. María Catalina Flórez se le informe  si hay tiempo para desarrollar esta contratación.  
Mediante comunicación remitida a través de correo electrónico por parte de la Dra. Catalina del 5 de diciembre del presente año y dirigido al Dr. Álvaro Gómez Trujillo, se comunica lo siguiente “ Si publicáramos hoy mismo la adjudicación sería el 19 de enero de 2015. Luego perderíamos los recursos de 2014 y según me explica él los recursos de 2015 serían insuficientes para atender la necesidad” Es de advertir, que los respectivos estudios previos se entregaron de forma informal para su revisión para su posterior corrección y adecuación a los nuevos tiempos por parte de esta oficina en la Coordinación de Contratos hasta tanto se aprobaran las vigencias futuras.
De otro lado y con el fin de mitigar el presente hallazgo, la Oficina Asesora Jurídica en coordinación de la Subdirección de Sistemas se encuentra probando la funcionalidad de un aplicativo que se encuentra en etapa de diseño por parte del Ingeniero Gonzalo Cerón funcionario de la Subdirección de informática y el cual a la fecha responde a las expectativas que requiere el Grupo de Cobro Coactivo. </t>
    </r>
    <r>
      <rPr>
        <sz val="9"/>
        <color indexed="36"/>
        <rFont val="Arial"/>
        <family val="2"/>
      </rPr>
      <t xml:space="preserve">Con correo electrónico del  15 enero2015 juridica informó "En la actualidad no se cuenta con contrato de arrendamiento del aplicativo" </t>
    </r>
    <r>
      <rPr>
        <b/>
        <sz val="9"/>
        <color indexed="36"/>
        <rFont val="Arial"/>
        <family val="2"/>
      </rPr>
      <t xml:space="preserve"> Avance 0% corte 31 diciembre de 2014.</t>
    </r>
    <r>
      <rPr>
        <sz val="9"/>
        <rFont val="Arial"/>
        <family val="2"/>
      </rPr>
      <t xml:space="preserve">
</t>
    </r>
  </si>
  <si>
    <r>
      <t xml:space="preserve">11    </t>
    </r>
    <r>
      <rPr>
        <sz val="9"/>
        <color indexed="36"/>
        <rFont val="Arial"/>
        <family val="2"/>
      </rPr>
      <t>Con correo electrónico del  09ener2015 la Juridica informó: Con  comunicación</t>
    </r>
    <r>
      <rPr>
        <sz val="9"/>
        <rFont val="Arial"/>
        <family val="2"/>
      </rPr>
      <t xml:space="preserve"> 0FI14-0029454-JDJ-1501 del 17/12/14 se elevó  el concepto correpondiente ante el Ministerio de Hacienda y Crédito úblico, radicado Nº 1-2014-116364 del 19/12/14.</t>
    </r>
    <r>
      <rPr>
        <sz val="9"/>
        <color indexed="60"/>
        <rFont val="Arial"/>
        <family val="2"/>
      </rPr>
      <t xml:space="preserve"> </t>
    </r>
    <r>
      <rPr>
        <sz val="9"/>
        <color indexed="36"/>
        <rFont val="Arial"/>
        <family val="2"/>
      </rPr>
      <t>Con correo electrónico del  15 enero2015 juridica remitió  copia del OFI14-0029454-jdj-1501  del 17 diciembre/2014, dirigido al Ministerio de Hacienda y Crédito Publico, con asunto "Metodologia a seguir para la programación presupuestal del rubro de sentecias y conciliaciones". C</t>
    </r>
    <r>
      <rPr>
        <b/>
        <sz val="9"/>
        <color indexed="36"/>
        <rFont val="Arial"/>
        <family val="2"/>
      </rPr>
      <t>umplimiento 100% corte 31 diciembre de 2014.</t>
    </r>
  </si>
  <si>
    <r>
      <t xml:space="preserve">12  </t>
    </r>
    <r>
      <rPr>
        <sz val="9"/>
        <color indexed="36"/>
        <rFont val="Arial"/>
        <family val="2"/>
      </rPr>
      <t xml:space="preserve"> Con correo electrónico del 09 ener/2015, Secretaria informó: </t>
    </r>
    <r>
      <rPr>
        <sz val="9"/>
        <rFont val="Arial"/>
        <family val="2"/>
      </rPr>
      <t xml:space="preserve">  H3 PM- Vigencia 2013 El Grupo de Gestión Financiera y Contable realizó la capacitacion a los supervisores el dia 19 de Noviembre del 2014, en todo lo relacionado con el manual de supervisión, procedimientos financieros y contractuales, en las instalaciones de colsubsidio  - Calle 26 n. 24-34. </t>
    </r>
    <r>
      <rPr>
        <b/>
        <sz val="9"/>
        <color indexed="36"/>
        <rFont val="Arial"/>
        <family val="2"/>
      </rPr>
      <t>Cumplimiento 100% corte 31 diciembre de 2014.</t>
    </r>
  </si>
  <si>
    <r>
      <t xml:space="preserve">13  </t>
    </r>
    <r>
      <rPr>
        <sz val="9"/>
        <color indexed="36"/>
        <rFont val="Arial"/>
        <family val="2"/>
      </rPr>
      <t xml:space="preserve"> Con correo electrónico del 09 ener/2015, Secretaria informó: </t>
    </r>
    <r>
      <rPr>
        <sz val="9"/>
        <rFont val="Arial"/>
        <family val="2"/>
      </rPr>
      <t xml:space="preserve">  H4 PM- Vigencia 2013 El Grupo de Gestión Financiera y Contable realizó la capacitacion a los supervisores el dia 19 de Noviembre del 2014, en todo lo relacionado con el manual de supervisión, procedimientos financieros y contractuales, en las instalaciones de colsubsidio  - Calle 26 n. 24-34. </t>
    </r>
    <r>
      <rPr>
        <b/>
        <sz val="9"/>
        <color indexed="36"/>
        <rFont val="Arial"/>
        <family val="2"/>
      </rPr>
      <t>Cumplimiento 100% corte 31 diciembre de 2014.</t>
    </r>
  </si>
  <si>
    <r>
      <t xml:space="preserve">15  </t>
    </r>
    <r>
      <rPr>
        <sz val="9"/>
        <color indexed="36"/>
        <rFont val="Arial"/>
        <family val="2"/>
      </rPr>
      <t xml:space="preserve"> Con correo electrónico del 09 ener/2015, Secretaria informó: </t>
    </r>
    <r>
      <rPr>
        <sz val="9"/>
        <rFont val="Arial"/>
        <family val="2"/>
      </rPr>
      <t xml:space="preserve">  H4 PM- Vigencia 2013 El Grupo de Gestión Financiera y Contable realizó la capacitacion a los supervisores el dia 19 de Noviembre del 2014, en todo lo relacionado con el manual de supervisión, procedimientos financieros y contractuales, en las instalaciones de colsubsidio  - Calle 26 n. 24-34. </t>
    </r>
    <r>
      <rPr>
        <b/>
        <sz val="9"/>
        <color indexed="36"/>
        <rFont val="Arial"/>
        <family val="2"/>
      </rPr>
      <t>Cumplimiento 100% corte 31 diciembre de 2014.</t>
    </r>
  </si>
  <si>
    <r>
      <t xml:space="preserve">16  </t>
    </r>
    <r>
      <rPr>
        <sz val="9"/>
        <color indexed="36"/>
        <rFont val="Arial"/>
        <family val="2"/>
      </rPr>
      <t xml:space="preserve"> Con correo electrónico del 09 ener/2015, Secretaria informó: </t>
    </r>
    <r>
      <rPr>
        <sz val="9"/>
        <rFont val="Arial"/>
        <family val="2"/>
      </rPr>
      <t xml:space="preserve">  H4 PM- Vigencia 2013 El Grupo de Gestión Financiera y Contable realizó la capacitacion a los supervisores el dia 19 de Noviembre del 2014, en todo lo relacionado con el manual de supervisión, procedimientos financieros y contractuales, en las instalaciones de colsubsidio  - Calle 26 n. 24-34. </t>
    </r>
    <r>
      <rPr>
        <b/>
        <sz val="9"/>
        <color indexed="36"/>
        <rFont val="Arial"/>
        <family val="2"/>
      </rPr>
      <t>Cumplimiento 100% corte 31 diciembre de 2014.</t>
    </r>
  </si>
  <si>
    <r>
      <t xml:space="preserve">17  </t>
    </r>
    <r>
      <rPr>
        <sz val="9"/>
        <color indexed="36"/>
        <rFont val="Arial"/>
        <family val="2"/>
      </rPr>
      <t xml:space="preserve"> Con correo electrónico del 09 ener/2015, Secretaria informó: </t>
    </r>
    <r>
      <rPr>
        <sz val="9"/>
        <rFont val="Arial"/>
        <family val="2"/>
      </rPr>
      <t xml:space="preserve">  H4 PM- Vigencia 2013 El Grupo de Gestión Financiera y Contable realizó la capacitacion a los supervisores el dia 19 de Noviembre del 2014, en todo lo relacionado con el manual de supervisión, procedimientos financieros y contractuales, en las instalaciones de colsubsidio  - Calle 26 n. 24-34. </t>
    </r>
    <r>
      <rPr>
        <b/>
        <sz val="9"/>
        <color indexed="36"/>
        <rFont val="Arial"/>
        <family val="2"/>
      </rPr>
      <t>Cumplimiento 100% corte 31 diciembre de 2014.</t>
    </r>
  </si>
  <si>
    <r>
      <t xml:space="preserve">18 </t>
    </r>
    <r>
      <rPr>
        <sz val="9"/>
        <color indexed="36"/>
        <rFont val="Arial"/>
        <family val="2"/>
      </rPr>
      <t xml:space="preserve">Con correo electrónico del 09 ener/2015, Secretaria informó: </t>
    </r>
    <r>
      <rPr>
        <sz val="9"/>
        <rFont val="Arial"/>
        <family val="2"/>
      </rPr>
      <t>H7 PM Vigencia 2013 mediante circular14-0000059-SGC-4002 del 27 de octubre de 2014,  se da instrucciones puntuales sobre cumplimiento de  las obligaciones de supervisores contenidas en el  capitulo IV del Manual de Contratación Codigo M-GC-01, versión 02. del 31 de julio/2014.</t>
    </r>
    <r>
      <rPr>
        <sz val="9"/>
        <color indexed="36"/>
        <rFont val="Arial"/>
        <family val="2"/>
      </rPr>
      <t xml:space="preserve"> </t>
    </r>
    <r>
      <rPr>
        <b/>
        <sz val="9"/>
        <color indexed="36"/>
        <rFont val="Arial"/>
        <family val="2"/>
      </rPr>
      <t>Cumplimiento 100% corte 31 diciembre de 2014.</t>
    </r>
  </si>
  <si>
    <r>
      <t xml:space="preserve">21  </t>
    </r>
    <r>
      <rPr>
        <sz val="9"/>
        <color indexed="36"/>
        <rFont val="Arial"/>
        <family val="2"/>
      </rPr>
      <t>Con correo electrónico del 09 ener/2015, Secretaria informó:</t>
    </r>
    <r>
      <rPr>
        <sz val="9"/>
        <rFont val="Arial"/>
        <family val="2"/>
      </rPr>
      <t xml:space="preserve">  H10 PM- Vigencia 2013 se realizo comité de sostenibilidad contable el dia 30 de octubre del 2014 a las 4:00 pm, se dejo constancia a traves del acta N.1 del 2014. (se anexa acta). </t>
    </r>
    <r>
      <rPr>
        <b/>
        <sz val="9"/>
        <color indexed="36"/>
        <rFont val="Arial"/>
        <family val="2"/>
      </rPr>
      <t>Cumplimiento  100% corte 31 diciembre de 2014.</t>
    </r>
  </si>
  <si>
    <t>*</t>
  </si>
  <si>
    <r>
      <t xml:space="preserve">23  </t>
    </r>
    <r>
      <rPr>
        <sz val="9"/>
        <color indexed="36"/>
        <rFont val="Arial"/>
        <family val="2"/>
      </rPr>
      <t>Con correo electrónico del 09 ener/2015, Secretaria informó:</t>
    </r>
    <r>
      <rPr>
        <sz val="9"/>
        <rFont val="Arial"/>
        <family val="2"/>
      </rPr>
      <t xml:space="preserve">  H12 PM - Vigencia 2013 Se realizo ajuste al procedimiento "PAGOS" codigo P-GF-08 V.2 el dia 23 de octubre del 2014, ajustandose el flojograma en las actividades 4 y 6 de la etapa 1. La modificacion al procedimiento se encuentra</t>
    </r>
    <r>
      <rPr>
        <b/>
        <sz val="9"/>
        <rFont val="Arial"/>
        <family val="2"/>
      </rPr>
      <t xml:space="preserve"> publicado en la pagina web</t>
    </r>
    <r>
      <rPr>
        <sz val="9"/>
        <rFont val="Arial"/>
        <family val="2"/>
      </rPr>
      <t xml:space="preserve"> del MJD. </t>
    </r>
    <r>
      <rPr>
        <b/>
        <sz val="9"/>
        <color indexed="36"/>
        <rFont val="Arial"/>
        <family val="2"/>
      </rPr>
      <t>Cumplimiento 100% corte 31 Diciembre de 2014.</t>
    </r>
  </si>
  <si>
    <r>
      <t xml:space="preserve">24 </t>
    </r>
    <r>
      <rPr>
        <sz val="9"/>
        <color indexed="36"/>
        <rFont val="Arial"/>
        <family val="2"/>
      </rPr>
      <t xml:space="preserve"> Con correo electrónico del 09 ener/2015, Secretaria informó:</t>
    </r>
    <r>
      <rPr>
        <sz val="9"/>
        <rFont val="Arial"/>
        <family val="2"/>
      </rPr>
      <t xml:space="preserve"> El 22 de octubre de 2014, se publicó el  procedimiento P- GC-06, Versión 3, con los cambios solicitados respecto a los documentos que deben subirse por parte de los supervisores y los términos en que debe realizarse. </t>
    </r>
    <r>
      <rPr>
        <sz val="9"/>
        <color indexed="36"/>
        <rFont val="Arial"/>
        <family val="2"/>
      </rPr>
      <t>Se ajustó las políticas de operación para dar claridad a la documentación que se debe cargar y se debe presentar para el trámite de pago.  La modificacion al procedimiento</t>
    </r>
    <r>
      <rPr>
        <b/>
        <sz val="9"/>
        <color indexed="36"/>
        <rFont val="Arial"/>
        <family val="2"/>
      </rPr>
      <t xml:space="preserve"> se encuentra publicado en la pagina web </t>
    </r>
    <r>
      <rPr>
        <sz val="9"/>
        <color indexed="36"/>
        <rFont val="Arial"/>
        <family val="2"/>
      </rPr>
      <t xml:space="preserve">del MJD. </t>
    </r>
    <r>
      <rPr>
        <b/>
        <sz val="9"/>
        <color indexed="36"/>
        <rFont val="Arial"/>
        <family val="2"/>
      </rPr>
      <t>Cumplimiento 100% corte 31 diciembre de 2014.</t>
    </r>
  </si>
  <si>
    <r>
      <t xml:space="preserve">26 </t>
    </r>
    <r>
      <rPr>
        <sz val="9"/>
        <color indexed="36"/>
        <rFont val="Arial"/>
        <family val="2"/>
      </rPr>
      <t xml:space="preserve"> Con correo electrónico del 09 ener/2015, Secretaria informó:</t>
    </r>
    <r>
      <rPr>
        <sz val="9"/>
        <rFont val="Arial"/>
        <family val="2"/>
      </rPr>
      <t xml:space="preserve"> H14 PM - Vigencia 2013Se realizo comité de sostenibilidad contable el dia 30 de octubre del 2014 a las 4:00 pm, se dejo constancia a traves del acta N.1 del 2014. (se anexa acta). </t>
    </r>
    <r>
      <rPr>
        <b/>
        <sz val="9"/>
        <color indexed="36"/>
        <rFont val="Arial"/>
        <family val="2"/>
      </rPr>
      <t>Cumplimiento 100% corte 31 diciembre de 2014.</t>
    </r>
  </si>
  <si>
    <r>
      <t xml:space="preserve">27 </t>
    </r>
    <r>
      <rPr>
        <sz val="9"/>
        <color indexed="36"/>
        <rFont val="Arial"/>
        <family val="2"/>
      </rPr>
      <t xml:space="preserve"> Con correo electrónico del 09 ener/2015, Secretaria informó:</t>
    </r>
    <r>
      <rPr>
        <sz val="9"/>
        <rFont val="Arial"/>
        <family val="2"/>
      </rPr>
      <t>Se solicito concepto mediante oficio numero OFI14-0008240-SGF-4004 dirigido a la Contaduria General de la Nacion, sobre la viabilidad de que se discrimine en las notas a los estados financieros a nivel de tercero de cada una de las cuentas, a pesar de existir los auxiliares contables que se pueden consultar en el momento que se requiera. (se anexa copia de oficio y concepto con radicado numero 20142000020331).</t>
    </r>
    <r>
      <rPr>
        <b/>
        <sz val="9"/>
        <color indexed="36"/>
        <rFont val="Arial"/>
        <family val="2"/>
      </rPr>
      <t xml:space="preserve"> Cumplimiento 100% corte 31 diciembre de 2014.</t>
    </r>
  </si>
  <si>
    <r>
      <t xml:space="preserve">28   </t>
    </r>
    <r>
      <rPr>
        <sz val="9"/>
        <color indexed="36"/>
        <rFont val="Arial"/>
        <family val="2"/>
      </rPr>
      <t>Con correo electrónico del 09 ener/2015, Secretaria informó:</t>
    </r>
    <r>
      <rPr>
        <sz val="9"/>
        <rFont val="Arial"/>
        <family val="2"/>
      </rPr>
      <t xml:space="preserve"> H16 PM - Vigencia 2013 Se solicito mediante OFI14-0025104-SGF-4004 del martes 28 de octubre de 2014 concepto a la Contaduria General de la Nacion, sobre la viabilidad de utilizar la cuenta contable a la cual se refieren, para efectos de contabilizar esas partidas.  </t>
    </r>
    <r>
      <rPr>
        <b/>
        <sz val="9"/>
        <color indexed="36"/>
        <rFont val="Arial"/>
        <family val="2"/>
      </rPr>
      <t>Cumplimiento 100% corte 31 diciembre de 2014.</t>
    </r>
  </si>
  <si>
    <r>
      <t xml:space="preserve">1 </t>
    </r>
    <r>
      <rPr>
        <sz val="9"/>
        <color indexed="36"/>
        <rFont val="Arial"/>
        <family val="2"/>
      </rPr>
      <t>Con correo electrónico del  09ener2015 la Juridica informó:</t>
    </r>
    <r>
      <rPr>
        <sz val="9"/>
        <rFont val="Arial"/>
        <family val="2"/>
      </rPr>
      <t xml:space="preserve"> Jurídica como responsables del proceso, la justificación de la modificación a las acciones de mejora que hacen frente a los Hallazgos 24 y 7 realizados por parte de la Controlaría General de la República, en las vigencias 2010 y 2012 respectivamente, ésta Secretaría General considera viable dicha modificación, toda vez que de acuerdo a lo argumentado y producto del estudio de mercado realizado por la Subdirección de Sistemas, es más favorable para el Ministerio tomar el Sistema en arrendamiento, como quiera que su implementación se realiza en menos tiempo y el valor del arriendo es más económico comparado con la realización del desarrollo, aunado a que quien provea el software, adquiere la responsabilidad de mantener actualizada la solución".</t>
    </r>
    <r>
      <rPr>
        <b/>
        <sz val="9"/>
        <rFont val="Arial"/>
        <family val="2"/>
      </rPr>
      <t xml:space="preserve"> </t>
    </r>
    <r>
      <rPr>
        <sz val="9"/>
        <color indexed="36"/>
        <rFont val="Arial"/>
        <family val="2"/>
      </rPr>
      <t xml:space="preserve">Con correo electrónico del  15 enero2015 juridica informó "En la actualidad no se cuenta con contrato de arrendamiento del aplicativo" . </t>
    </r>
    <r>
      <rPr>
        <b/>
        <sz val="9"/>
        <color indexed="36"/>
        <rFont val="Arial"/>
        <family val="2"/>
      </rPr>
      <t>Avance 0% Corte 31 diciembre de 2014.</t>
    </r>
  </si>
  <si>
    <r>
      <t>19</t>
    </r>
    <r>
      <rPr>
        <sz val="9"/>
        <color indexed="36"/>
        <rFont val="Arial"/>
        <family val="2"/>
      </rPr>
      <t xml:space="preserve"> Con MEM14-0010289-OAI-1100 del 29 dici2014, Oficina Asuntos Internacionales: </t>
    </r>
    <r>
      <rPr>
        <sz val="9"/>
        <rFont val="Arial"/>
        <family val="2"/>
      </rPr>
      <t>Teniendo en cuenta las aaciones adelantadas por el Ministerio para la repcuperación de los dineros entregados como anticipo dentro del contrato No. 2012/298-048 de 2012 suscrito con la empresa Agmin Italy S.R.L y de acuerdo a lo colicitado por la Secretaría Gral del Minisrerio mediante oficio No. OFI14-0014336-OAI-1100 del 24junio2014, la CGR mediante oficio con radicado  2014EE0142606 del 02/sep/2014 dejo el hallazgo No. 8 como Función de Advertencia  - Gestión de Anticipos . En tal sentido la Oficina de Asuntos Internacionales , dentro del Plan de Mejoramiento  señalo q la acción de mejora que corresponde a la ya propuesta de adelantar reuniones para efectuar el seguimiento  al proceso de reintegro  de los citados dineros. Al mes de diciembre/2014 se han efectuado 2 reuniones, según actas Nros 1 y 2  cumpliendo con la acción de mejora  propuesta. Se anexan copias de los oficios y actas señaladas.</t>
    </r>
    <r>
      <rPr>
        <b/>
        <sz val="9"/>
        <color indexed="36"/>
        <rFont val="Arial"/>
        <family val="2"/>
      </rPr>
      <t xml:space="preserve">  Avance 33% corte 31 diciembre de 2014.</t>
    </r>
  </si>
  <si>
    <r>
      <t xml:space="preserve">7 </t>
    </r>
    <r>
      <rPr>
        <sz val="9"/>
        <color indexed="36"/>
        <rFont val="Arial"/>
        <family val="2"/>
      </rPr>
      <t>Con MEM15- 0000650-OAP-1300 del 16 de enero de 2015,  la Oficina de Planeación informó:</t>
    </r>
    <r>
      <rPr>
        <sz val="9"/>
        <rFont val="Arial"/>
        <family val="2"/>
      </rPr>
      <t xml:space="preserve"> Se elaboraron 2 memorandos mensuales (octubre y noviembre) dirigidos al señor ministro y viceministros, asi como a cada una de las dependencias que conforman el Ministerio de Justicia y del Derecho, en los cuales se presenta en resumen los reportes anexos al mismo, y elaborados con el fin de presentar el seguimiento a la ejecución presupuestal. En este orden de ideas, anexo a este memorando se elaboraron 10 reportes (5 por mes) en los cuales se evidencia el analisis presupuestal de la situación alcanzada, graficas e indicadores de alerta temprana. Los reportes contienen el grado de avance frente a lo programado en el acuerdo de desempeño.</t>
    </r>
    <r>
      <rPr>
        <b/>
        <sz val="9"/>
        <rFont val="Arial"/>
        <family val="2"/>
      </rPr>
      <t xml:space="preserve"> No obstante aunque no se elaboro el memorando del mes de Diciembre, ya que el informe definitivo no se ha generado teniendo en cuenta que a la fecha no existen cifras definitivas del cierre presupuestal de la vigencia 2014, se elaboró un informe mensual preliminar con corte a 31 de Diciembre de 2014, con el concepto de que las cifras registradas no son las definitivas, lo cual se informa a la oficina de control interno, especificando que el corte presupuestal definitivo de la vigencia 2014 se efectua el dia 20 de Enero de 2015.</t>
    </r>
    <r>
      <rPr>
        <b/>
        <sz val="9"/>
        <color indexed="36"/>
        <rFont val="Arial"/>
        <family val="2"/>
      </rPr>
      <t xml:space="preserve"> Avance 83%  corte 31 diciembre de 2014.</t>
    </r>
  </si>
  <si>
    <r>
      <t xml:space="preserve">8 </t>
    </r>
    <r>
      <rPr>
        <sz val="9"/>
        <color indexed="36"/>
        <rFont val="Arial"/>
        <family val="2"/>
      </rPr>
      <t>Con MEM15- 0000650-OAP-1300 del 16 de enero de 2015,  la Oficina de Planeación informó:</t>
    </r>
    <r>
      <rPr>
        <sz val="9"/>
        <rFont val="Arial"/>
        <family val="2"/>
      </rPr>
      <t xml:space="preserve">  Teniendo en cuenta como insumo el reporte generado por el Sistema de Información Financiero SIIF del Ministerio de Hacienda, se generaron 3 Boletines Presupuestales mensuales finalizando cada uno de los meses a partir del mes del Octubre, en los cuales se reflejo el comportamiento de ejecución, mes a mes,  por concepto de compromisos, obligados y pagos. </t>
    </r>
    <r>
      <rPr>
        <b/>
        <sz val="9"/>
        <rFont val="Arial"/>
        <family val="2"/>
      </rPr>
      <t>El Boletin presupuestal correspondiente al mes de Diciembre de 2014, se generó de forma preliminar por instrucciones de la oficina de control interno, esto teniendo en cuenta que las cifras registradas NO SON LAS DEFINITIVAS, puesto que el corte presupuestal correspondiente a la vigencia 2014 se efectua el dia 20 de Enero de 2015.</t>
    </r>
    <r>
      <rPr>
        <sz val="9"/>
        <rFont val="Arial"/>
        <family val="2"/>
      </rPr>
      <t xml:space="preserve">
Los documentos elaborados fueron cargados en el Centro Dinamico de Información, sistema que se encuentra habilitado para que cada funcionario, director o entidad que requiera consulte la información respectiva a los movimientos presupuestales del Ministerio de Justicia y del Derecho.Los documentos permiten comparar la ejecución de los gastos de funcionamiento y de inversión, a la fecha frente a la inicialmente programada.</t>
    </r>
    <r>
      <rPr>
        <b/>
        <sz val="9"/>
        <rFont val="Arial"/>
        <family val="2"/>
      </rPr>
      <t xml:space="preserve"> </t>
    </r>
    <r>
      <rPr>
        <b/>
        <sz val="9"/>
        <color indexed="36"/>
        <rFont val="Arial"/>
        <family val="2"/>
      </rPr>
      <t>Avance 83%  corte 31 diciembre de 2014.</t>
    </r>
  </si>
  <si>
    <r>
      <t xml:space="preserve">9   </t>
    </r>
    <r>
      <rPr>
        <sz val="9"/>
        <color indexed="36"/>
        <rFont val="Arial"/>
        <family val="2"/>
      </rPr>
      <t xml:space="preserve">Con MEM15- 0000650-OAP-1300 del 16 de enero de 2015,  la Oficina de Planeación informó: </t>
    </r>
    <r>
      <rPr>
        <sz val="9"/>
        <rFont val="Arial"/>
        <family val="2"/>
      </rPr>
      <t xml:space="preserve"> Se elaboraron 2 documentos de reportes  mensuales (octubre y noviembre) dirigidos al señor ministro y viceministros, asi como a cada una de las dependencias que conforman el Ministerio de Justicia y del Derecho, en los cuales se presenta en resumen los reportes anexos al mismo, y elaborados con el fin de presentar el seguimiento a la ejecución presupuestal. En este orden de ideas, se elaboraron 10 reportes (5 por mes) en los cuales se evidencia el analisis presupuestal de la situación alcanzada, graficas e indicadores de alerta temprana. Los reportes contienen el grado de avance frente a lo programado en el acuerdo de desempeño. </t>
    </r>
    <r>
      <rPr>
        <b/>
        <sz val="9"/>
        <rFont val="Arial"/>
        <family val="2"/>
      </rPr>
      <t xml:space="preserve">Correspondiente al cierre del mes de Diciembre de 2014, se elaboró un informe mensual preliminar, con la observación de que las cifras registradas NO SON DEFINITIVAS, esto teniendo en cuenta que el cirre presupuestal definitivo de la vigencia 2014 se efectua en el SIIF el dia 20 de Enero de 2015. Por lo cual mencionados reportes con corte a 31 de Diciembre de 2014 solo se generaran posteriormente a esta fecha. </t>
    </r>
    <r>
      <rPr>
        <b/>
        <sz val="9"/>
        <color indexed="36"/>
        <rFont val="Arial"/>
        <family val="2"/>
      </rPr>
      <t>Avance 83%  corte 31 diciembre de 2014.</t>
    </r>
  </si>
  <si>
    <t>ver soportes en fila 45</t>
  </si>
  <si>
    <r>
      <t xml:space="preserve">10  </t>
    </r>
    <r>
      <rPr>
        <sz val="9"/>
        <color indexed="36"/>
        <rFont val="Arial"/>
        <family val="2"/>
      </rPr>
      <t xml:space="preserve">Con MEM15- 0000650-OAP-1300 del 16 de enero de 2015,  la Oficina de Planeación informó: </t>
    </r>
    <r>
      <rPr>
        <sz val="9"/>
        <rFont val="Arial"/>
        <family val="2"/>
      </rPr>
      <t>Se elaborarón 2 memorandos mensuales (octubre y noviembre) dirigidos al señor ministro y viceministros, asi como a cada una de las dependencias que conforman el Ministerio de Justicia y del Derecho, en los cuales se presenta en resumen los reportes anexos al mismo, y elaborados con el fin de presentar el seguimiento a la ejecución presupuestal. En este orden de ideas, de los reportes mencionados el Numero 1 corresponde al comparativo mensual entre lo planeado y lo ejecutado , donde se refleja los procesos que se encuentran en tramite que afectan la ejecución presupuestal del Ministerio, así como también los valores del presupuesto que se encuentran sin programar; generando alertas tempranas por posibles futuras perdidas de apropiación.</t>
    </r>
    <r>
      <rPr>
        <b/>
        <sz val="9"/>
        <rFont val="Arial"/>
        <family val="2"/>
      </rPr>
      <t xml:space="preserve"> El documento comparativo entre lo planeado Vs lo ejecutado correspondiente al mes de Diciembre de 2014 se genera el dia 21 de Enero de 2015, puesto que anterior a esta fecha las cifras no son definitivas, por lo tanto se genera un informe mensual preliminar con corte a 31 de Diciembre de 2014, con cifras NO DEFINITIVAS, ya que el cierre presupuestal final de la vigencia 2014 se efectua el dia 20 de Enero del 2015. </t>
    </r>
    <r>
      <rPr>
        <b/>
        <sz val="9"/>
        <color indexed="36"/>
        <rFont val="Arial"/>
        <family val="2"/>
      </rPr>
      <t xml:space="preserve"> Avance 83%  corte 31 diciembre de 2014.</t>
    </r>
  </si>
  <si>
    <r>
      <t xml:space="preserve">3 </t>
    </r>
    <r>
      <rPr>
        <sz val="9"/>
        <color indexed="36"/>
        <rFont val="Arial"/>
        <family val="2"/>
      </rPr>
      <t xml:space="preserve">Con correo electrónico del 09 ener/2015, Secretaria informó:   </t>
    </r>
    <r>
      <rPr>
        <sz val="9"/>
        <rFont val="Arial"/>
        <family val="2"/>
      </rPr>
      <t xml:space="preserve">H1. PM -   PM .- Vigencia 2013- se adelantaron reuniones con los funcionarios del GGH encargados de tramite de nomina y de la recepción de novedades de personal para analizar y ajustar los criterios que debe contener el cuadro de control de novedades. el 24 de dic de 2014, se propuso el cuadro definitivo que daria la oportunidad de centralizar la información que ingresa. No esta implementado.  </t>
    </r>
    <r>
      <rPr>
        <sz val="9"/>
        <color indexed="36"/>
        <rFont val="Arial"/>
        <family val="2"/>
      </rPr>
      <t xml:space="preserve">No obstante haber reportado gestión, no se evidencian soportes de reunión, ni cuadro excel, además, reportantan no estar implementado. En consecuencia, </t>
    </r>
    <r>
      <rPr>
        <b/>
        <sz val="9"/>
        <color indexed="36"/>
        <rFont val="Arial"/>
        <family val="2"/>
      </rPr>
      <t>no se avala el 50%</t>
    </r>
    <r>
      <rPr>
        <sz val="9"/>
        <color indexed="36"/>
        <rFont val="Arial"/>
        <family val="2"/>
      </rPr>
      <t xml:space="preserve"> de avance reportado dado q no evidencia producto entregable "</t>
    </r>
    <r>
      <rPr>
        <b/>
        <sz val="9"/>
        <color indexed="36"/>
        <rFont val="Arial"/>
        <family val="2"/>
      </rPr>
      <t>cuadro de control implementado</t>
    </r>
    <r>
      <rPr>
        <sz val="9"/>
        <color indexed="36"/>
        <rFont val="Arial"/>
        <family val="2"/>
      </rPr>
      <t xml:space="preserve"> que consolide las novedades de personal y situaciones administrativas del mes que se reportan a nómina". </t>
    </r>
    <r>
      <rPr>
        <sz val="9"/>
        <rFont val="Arial"/>
        <family val="2"/>
      </rPr>
      <t xml:space="preserve"> </t>
    </r>
    <r>
      <rPr>
        <b/>
        <sz val="9"/>
        <color indexed="36"/>
        <rFont val="Arial"/>
        <family val="2"/>
      </rPr>
      <t xml:space="preserve">Avance 0% corte 31 diciembre de 2014.  </t>
    </r>
    <r>
      <rPr>
        <b/>
        <sz val="9"/>
        <color indexed="60"/>
        <rFont val="Arial"/>
        <family val="2"/>
      </rPr>
      <t>VENCIDO</t>
    </r>
  </si>
  <si>
    <r>
      <t xml:space="preserve">4  </t>
    </r>
    <r>
      <rPr>
        <sz val="9"/>
        <color indexed="36"/>
        <rFont val="Arial"/>
        <family val="2"/>
      </rPr>
      <t>Con correo electrónico del 09 ener/2015, Secretaria informó:</t>
    </r>
    <r>
      <rPr>
        <sz val="9"/>
        <rFont val="Arial"/>
        <family val="2"/>
      </rPr>
      <t xml:space="preserve">  H1. P M.- Vigencia 2013: se adiciono un inciso al numeral 5 del procedimiento  y se incluyó el registro de control de novedades en la actividad No. 1 de dicho procedimiento. El procedimiento se actualizó el día 26 de diciembre 2014 y fue socializado el día 29 de diciembre. </t>
    </r>
    <r>
      <rPr>
        <b/>
        <sz val="9"/>
        <color indexed="36"/>
        <rFont val="Arial"/>
        <family val="2"/>
      </rPr>
      <t>No se avala el 100%</t>
    </r>
    <r>
      <rPr>
        <sz val="9"/>
        <color indexed="36"/>
        <rFont val="Arial"/>
        <family val="2"/>
      </rPr>
      <t xml:space="preserve"> de cumplimiento reportado dado q en la pagina web del MJD  no se evidencia producto entregable "Procedimiento Elaboración y Pago de Nómina modificado" . Se precisa que el 15ener2015 en la web está pulicado el Procedmiento "Elaboración y pago de nómina - Codigo P-THAD-04 ver 01 del 14dici2012, ver soporte pantallazo impreso.</t>
    </r>
    <r>
      <rPr>
        <b/>
        <sz val="9"/>
        <color indexed="36"/>
        <rFont val="Arial"/>
        <family val="2"/>
      </rPr>
      <t xml:space="preserve">  Avance 0% corte 31 diciembre de 2014.</t>
    </r>
    <r>
      <rPr>
        <b/>
        <sz val="9"/>
        <color indexed="60"/>
        <rFont val="Arial"/>
        <family val="2"/>
      </rPr>
      <t>VENCIDO</t>
    </r>
  </si>
  <si>
    <r>
      <t xml:space="preserve">22  </t>
    </r>
    <r>
      <rPr>
        <sz val="9"/>
        <color indexed="36"/>
        <rFont val="Arial"/>
        <family val="2"/>
      </rPr>
      <t>Con correo electrónico del 09 ener/2015, Secretaria informó:</t>
    </r>
    <r>
      <rPr>
        <sz val="9"/>
        <rFont val="Arial"/>
        <family val="2"/>
      </rPr>
      <t xml:space="preserve">  H11 PM - Vigencia 2013 Se realizo modificacion al formato de conciliacion de</t>
    </r>
    <r>
      <rPr>
        <b/>
        <sz val="9"/>
        <rFont val="Arial"/>
        <family val="2"/>
      </rPr>
      <t xml:space="preserve"> cuentas por pagar</t>
    </r>
    <r>
      <rPr>
        <sz val="9"/>
        <rFont val="Arial"/>
        <family val="2"/>
      </rPr>
      <t xml:space="preserve"> entre el area de tesoreria y contabilidad el dia 28 de octubre del 2014 el cual se e</t>
    </r>
    <r>
      <rPr>
        <b/>
        <sz val="9"/>
        <rFont val="Arial"/>
        <family val="2"/>
      </rPr>
      <t>ncuentra publicado en la pagina web</t>
    </r>
    <r>
      <rPr>
        <sz val="9"/>
        <rFont val="Arial"/>
        <family val="2"/>
      </rPr>
      <t xml:space="preserve"> del MJD,  el cual refleja los saldos presupuestales. </t>
    </r>
    <r>
      <rPr>
        <sz val="9"/>
        <color indexed="36"/>
        <rFont val="Arial"/>
        <family val="2"/>
      </rPr>
      <t>Se evidencia Instructivo "Constituir Cuentas por Pagar" Codigo I-GF-08-02 Vers 02 del 28 octubre 2014, publicado en la web del MJD.</t>
    </r>
    <r>
      <rPr>
        <sz val="9"/>
        <rFont val="Arial"/>
        <family val="2"/>
      </rPr>
      <t xml:space="preserve"> </t>
    </r>
    <r>
      <rPr>
        <b/>
        <sz val="9"/>
        <color indexed="36"/>
        <rFont val="Arial"/>
        <family val="2"/>
      </rPr>
      <t>Cumplimiento 100% corte 31 diciembre/2014</t>
    </r>
  </si>
  <si>
    <t>Aclaración ubicación soportes - corte 31 dici 2014</t>
  </si>
  <si>
    <t>Ver soporte en la fila 1</t>
  </si>
  <si>
    <t>Ver soporte  en la fila 1</t>
  </si>
  <si>
    <t>Este soporte aplica para las filas 51,   52, 55,  56,  57</t>
  </si>
  <si>
    <t>Este soporte aplica para las filas 1,   11 y 60</t>
  </si>
  <si>
    <t>Este soporte se enuentrea en la fila 51</t>
  </si>
  <si>
    <r>
      <t xml:space="preserve">5 </t>
    </r>
    <r>
      <rPr>
        <sz val="9"/>
        <color indexed="17"/>
        <rFont val="Arial"/>
        <family val="2"/>
      </rPr>
      <t xml:space="preserve">Mediante correo electrónico del 20 ene 2015, la Oficina de Asuntos Internacionales informó: </t>
    </r>
    <r>
      <rPr>
        <sz val="9"/>
        <rFont val="Arial"/>
        <family val="2"/>
      </rPr>
      <t xml:space="preserve">Se dio cumplimiento a la acción de mejora, diligenciando por parte de la Ofic Asuntos Internacionales de </t>
    </r>
    <r>
      <rPr>
        <b/>
        <sz val="9"/>
        <rFont val="Arial"/>
        <family val="2"/>
      </rPr>
      <t xml:space="preserve">manera permanente el cuadro de control de saldos certificados de disponibilidad presupuestal </t>
    </r>
    <r>
      <rPr>
        <sz val="9"/>
        <rFont val="Arial"/>
        <family val="2"/>
      </rPr>
      <t>en el cual se relaciona el presupuesto asignado a los proyectos de inversiónpara la vigencia, los certificados de disponibilidad expedidos y los registros presupuestales adelantados con el número de contrato y beneficiario, los saldos pendientes por reducir así como como los saldos de apropiación, este cuadro fue diligenciado durante todo el año y permitió llevar el control presupuestal de los recursos asignados con lo cual se evitó de manera efectiva que se presentaran situaciones como la descrita en el hallazgo.</t>
    </r>
    <r>
      <rPr>
        <b/>
        <sz val="9"/>
        <color indexed="60"/>
        <rFont val="Arial"/>
        <family val="2"/>
      </rPr>
      <t xml:space="preserve"> </t>
    </r>
    <r>
      <rPr>
        <b/>
        <sz val="9"/>
        <color indexed="36"/>
        <rFont val="Arial"/>
        <family val="2"/>
      </rPr>
      <t xml:space="preserve">Cumplimiento 100% corte 31 diciembre 2014. </t>
    </r>
  </si>
  <si>
    <r>
      <t xml:space="preserve">6  </t>
    </r>
    <r>
      <rPr>
        <sz val="9"/>
        <color indexed="36"/>
        <rFont val="Arial"/>
        <family val="2"/>
      </rPr>
      <t>Mediante correo electrónico del 20 ene 2015, la Oficina de Asuntos Internacionales informó:</t>
    </r>
    <r>
      <rPr>
        <sz val="9"/>
        <rFont val="Arial"/>
        <family val="2"/>
      </rPr>
      <t xml:space="preserve"> Se dio cumplimiento a la acción de mejora, diligenciando de manera </t>
    </r>
    <r>
      <rPr>
        <b/>
        <sz val="9"/>
        <rFont val="Arial"/>
        <family val="2"/>
      </rPr>
      <t xml:space="preserve">permanente el cuadro de control de saldos certificados de disponibilidad presupuestal </t>
    </r>
    <r>
      <rPr>
        <sz val="9"/>
        <rFont val="Arial"/>
        <family val="2"/>
      </rPr>
      <t xml:space="preserve">en el cual se relaciona el presupuesto asignado a los proyectos de inversión a cargo de la Oficina de Asuntos Internacionales para la vigencia, los certificados de disponibilidad expedidos y los registros presupuestales adelantados con el número de contrato y beneficiario, los saldos pendientes por reducir así como como los saldos de apropiación, este cuadro fue diligenciado durante todo el año y permitió llevar el control presupuestal de los recursos asignados con lo cual se evitó de manera efectiva que se presentaran situaciones como la descrita en el hallazgo.  </t>
    </r>
    <r>
      <rPr>
        <b/>
        <sz val="9"/>
        <color indexed="36"/>
        <rFont val="Arial"/>
        <family val="2"/>
      </rPr>
      <t>Cumplimiento 100% corte 31 diciembre 2014.</t>
    </r>
  </si>
  <si>
    <r>
      <t xml:space="preserve">14 </t>
    </r>
    <r>
      <rPr>
        <sz val="9"/>
        <color indexed="36"/>
        <rFont val="Arial"/>
        <family val="2"/>
      </rPr>
      <t xml:space="preserve"> Con correo electrónico del 09 ener/2015, Secretaria informó:</t>
    </r>
    <r>
      <rPr>
        <sz val="9"/>
        <rFont val="Arial"/>
        <family val="2"/>
      </rPr>
      <t xml:space="preserve"> H4 PM- Vigencia 2013   El Grupo de Gestión Financiera y Contable mensualmente mediante memorando informa a las dependencias el estado de la Ejecución, llevando asi un control a la misma.                                      1. Para el mes de Julio se envio el memorando numero MEM14-0005903-SGF-4004 
2. Para el mes de agosto se envio el memorando numero MEM14-0006764-SGF-4004
3. Para el mes de septiembre se envio memorando para cada una de las areas informando la ejecucion presupuestal del mes de septiembre.                                              4. Para el mes de octubre se envio el memorando numero MEM14-0008703-SGF-4004 del 10nov2014.           5. Para el mes de noviembre se envio el memorando numero MEM14-0009752-SGF-4004 del 10dicim2014.</t>
    </r>
    <r>
      <rPr>
        <b/>
        <sz val="9"/>
        <color indexed="60"/>
        <rFont val="Arial"/>
        <family val="2"/>
      </rPr>
      <t xml:space="preserve"> </t>
    </r>
    <r>
      <rPr>
        <b/>
        <sz val="9"/>
        <color indexed="36"/>
        <rFont val="Arial"/>
        <family val="2"/>
      </rPr>
      <t>Avance 83% corte 31 diciembre de 2014.</t>
    </r>
  </si>
  <si>
    <r>
      <t xml:space="preserve">25  </t>
    </r>
    <r>
      <rPr>
        <sz val="9"/>
        <color indexed="36"/>
        <rFont val="Arial"/>
        <family val="2"/>
      </rPr>
      <t>Con correo electrónico del 09 ener/2015, Secretaria informó:</t>
    </r>
    <r>
      <rPr>
        <sz val="9"/>
        <rFont val="Arial"/>
        <family val="2"/>
      </rPr>
      <t xml:space="preserve">  H13 PM - Vigencia 2013 Mediante correo electrónico  de 28 de octubre de 2014, se socializó el cambio al procedimiento P-GC-06 Versión 3. </t>
    </r>
    <r>
      <rPr>
        <sz val="9"/>
        <color indexed="36"/>
        <rFont val="Arial"/>
        <family val="2"/>
      </rPr>
      <t xml:space="preserve"> No enviaron evidencia del producto entregable "1 circular informando a los supervisores sobre las modificaciones del procedimiento SIC", en consecuencia no se avala el 100% registrado por el grupo de gestión contractual. </t>
    </r>
    <r>
      <rPr>
        <b/>
        <sz val="9"/>
        <color indexed="36"/>
        <rFont val="Arial"/>
        <family val="2"/>
      </rPr>
      <t xml:space="preserve">Anvance 0% corte 31 diciembre de 2014. </t>
    </r>
    <r>
      <rPr>
        <b/>
        <sz val="9"/>
        <color indexed="60"/>
        <rFont val="Arial"/>
        <family val="2"/>
      </rPr>
      <t>VENCIDO</t>
    </r>
  </si>
  <si>
    <t>Modificar el procedimiento de formulación  y seguimiento del plan de acción, incorporando mecanismos de control para la inclusión de la información presupuestal</t>
  </si>
  <si>
    <t>Capacitación a  los Supervisores (actividad #2)</t>
  </si>
  <si>
    <t>Capacitación  a los Supervisores  (actividad #1)</t>
  </si>
  <si>
    <t>Capacitación  a supervisores             (actividad #1)</t>
  </si>
  <si>
    <t>Capacitación  a supervisores   (actividad #2)</t>
  </si>
  <si>
    <t>Capacitación  a supervisores                (actividad #3)</t>
  </si>
  <si>
    <r>
      <t xml:space="preserve">Hallazgo No. 8. PM. Auditoria Financiera, Presupuestal y Contable MJD - Vigencia 2013 -       </t>
    </r>
    <r>
      <rPr>
        <b/>
        <sz val="9"/>
        <rFont val="Arial"/>
        <family val="2"/>
      </rPr>
      <t>(La CGR paso de H (F.D) a F.A ver avance cualitativo y soportes, corte 30sept2014 )</t>
    </r>
    <r>
      <rPr>
        <sz val="9"/>
        <rFont val="Arial"/>
        <family val="2"/>
      </rPr>
      <t xml:space="preserve">.                                                                        </t>
    </r>
    <r>
      <rPr>
        <b/>
        <sz val="9"/>
        <rFont val="Arial"/>
        <family val="2"/>
      </rPr>
      <t>Responsable:</t>
    </r>
    <r>
      <rPr>
        <sz val="9"/>
        <rFont val="Arial"/>
        <family val="2"/>
      </rPr>
      <t xml:space="preserve"> Oficina de Asuntos Internacionales. </t>
    </r>
  </si>
  <si>
    <t>Actas                           (actividad #2)</t>
  </si>
  <si>
    <t>ESTE ES EL ARCHIVO QUE SE ENVIO POR SIRECI A LA CGR EL 22 ENERO DE 2015 - CORTE 31 DICIEMBRE 2014</t>
  </si>
  <si>
    <t>Adelantar proceso contractual para la adquisición  (en arrendamiento) del aplicativo.</t>
  </si>
</sst>
</file>

<file path=xl/styles.xml><?xml version="1.0" encoding="utf-8"?>
<styleSheet xmlns="http://schemas.openxmlformats.org/spreadsheetml/2006/main">
  <numFmts count="4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yyyy/mm/dd"/>
    <numFmt numFmtId="187" formatCode="d/mm/yyyy;@"/>
    <numFmt numFmtId="188" formatCode="dd/mm/yyyy;@"/>
    <numFmt numFmtId="189" formatCode="#,##0.0"/>
    <numFmt numFmtId="190" formatCode="_(* #,##0.0_);_(* \(#,##0.0\);_(* &quot;-&quot;??_);_(@_)"/>
    <numFmt numFmtId="191" formatCode="_(* #,##0_);_(* \(#,##0\);_(* &quot;-&quot;??_);_(@_)"/>
    <numFmt numFmtId="192" formatCode="d\-mmm\-yy"/>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_ * #,##0_ ;_ * \-#,##0_ ;_ * &quot;-&quot;??_ ;_ @_ "/>
    <numFmt numFmtId="198" formatCode="0.000"/>
    <numFmt numFmtId="199" formatCode="0.0"/>
    <numFmt numFmtId="200" formatCode="mmm\-yyyy"/>
    <numFmt numFmtId="201" formatCode="[$-240A]dddd\,\ dd&quot; de &quot;mmmm&quot; de &quot;yyyy"/>
    <numFmt numFmtId="202" formatCode="00000"/>
  </numFmts>
  <fonts count="193">
    <font>
      <sz val="10"/>
      <name val="Arial"/>
      <family val="0"/>
    </font>
    <font>
      <sz val="8"/>
      <name val="Arial"/>
      <family val="2"/>
    </font>
    <font>
      <b/>
      <sz val="13"/>
      <color indexed="56"/>
      <name val="Calibri"/>
      <family val="2"/>
    </font>
    <font>
      <sz val="9"/>
      <name val="Arial"/>
      <family val="2"/>
    </font>
    <font>
      <b/>
      <sz val="9"/>
      <color indexed="9"/>
      <name val="Arial"/>
      <family val="2"/>
    </font>
    <font>
      <b/>
      <sz val="9"/>
      <color indexed="13"/>
      <name val="Arial"/>
      <family val="2"/>
    </font>
    <font>
      <b/>
      <sz val="9"/>
      <color indexed="10"/>
      <name val="Arial"/>
      <family val="2"/>
    </font>
    <font>
      <b/>
      <sz val="9"/>
      <name val="Arial"/>
      <family val="2"/>
    </font>
    <font>
      <sz val="9"/>
      <color indexed="53"/>
      <name val="Arial"/>
      <family val="2"/>
    </font>
    <font>
      <sz val="20"/>
      <name val="Arial"/>
      <family val="2"/>
    </font>
    <font>
      <b/>
      <sz val="20"/>
      <color indexed="9"/>
      <name val="Arial"/>
      <family val="2"/>
    </font>
    <font>
      <u val="single"/>
      <sz val="9"/>
      <name val="Arial"/>
      <family val="2"/>
    </font>
    <font>
      <sz val="12"/>
      <name val="Arial"/>
      <family val="2"/>
    </font>
    <font>
      <sz val="16"/>
      <name val="Arial"/>
      <family val="2"/>
    </font>
    <font>
      <b/>
      <sz val="9"/>
      <color indexed="30"/>
      <name val="Arial"/>
      <family val="2"/>
    </font>
    <font>
      <b/>
      <sz val="9"/>
      <color indexed="60"/>
      <name val="Arial"/>
      <family val="2"/>
    </font>
    <font>
      <b/>
      <sz val="12"/>
      <name val="Arial"/>
      <family val="2"/>
    </font>
    <font>
      <sz val="9"/>
      <color indexed="30"/>
      <name val="Arial"/>
      <family val="2"/>
    </font>
    <font>
      <i/>
      <sz val="9"/>
      <name val="Arial"/>
      <family val="2"/>
    </font>
    <font>
      <sz val="8"/>
      <color indexed="30"/>
      <name val="Arial"/>
      <family val="2"/>
    </font>
    <font>
      <b/>
      <sz val="8"/>
      <color indexed="30"/>
      <name val="Arial"/>
      <family val="2"/>
    </font>
    <font>
      <b/>
      <sz val="9"/>
      <color indexed="53"/>
      <name val="Arial"/>
      <family val="2"/>
    </font>
    <font>
      <b/>
      <sz val="9"/>
      <color indexed="17"/>
      <name val="Arial"/>
      <family val="2"/>
    </font>
    <font>
      <sz val="9"/>
      <color indexed="36"/>
      <name val="Arial"/>
      <family val="2"/>
    </font>
    <font>
      <i/>
      <sz val="9"/>
      <color indexed="30"/>
      <name val="Arial"/>
      <family val="2"/>
    </font>
    <font>
      <sz val="9"/>
      <color indexed="60"/>
      <name val="Arial"/>
      <family val="2"/>
    </font>
    <font>
      <b/>
      <sz val="8"/>
      <name val="Arial"/>
      <family val="2"/>
    </font>
    <font>
      <sz val="9"/>
      <color indexed="17"/>
      <name val="Arial"/>
      <family val="2"/>
    </font>
    <font>
      <sz val="8"/>
      <color indexed="60"/>
      <name val="Arial"/>
      <family val="2"/>
    </font>
    <font>
      <b/>
      <sz val="9"/>
      <color indexed="50"/>
      <name val="Arial"/>
      <family val="2"/>
    </font>
    <font>
      <b/>
      <sz val="8"/>
      <color indexed="60"/>
      <name val="Arial"/>
      <family val="2"/>
    </font>
    <font>
      <b/>
      <sz val="8"/>
      <color indexed="53"/>
      <name val="Arial"/>
      <family val="2"/>
    </font>
    <font>
      <sz val="8"/>
      <color indexed="17"/>
      <name val="Arial"/>
      <family val="2"/>
    </font>
    <font>
      <b/>
      <sz val="8"/>
      <color indexed="17"/>
      <name val="Arial"/>
      <family val="2"/>
    </font>
    <font>
      <sz val="9"/>
      <color indexed="9"/>
      <name val="Arial"/>
      <family val="2"/>
    </font>
    <font>
      <b/>
      <sz val="9"/>
      <color indexed="56"/>
      <name val="Arial"/>
      <family val="2"/>
    </font>
    <font>
      <b/>
      <sz val="10"/>
      <name val="Arial"/>
      <family val="2"/>
    </font>
    <font>
      <b/>
      <sz val="8"/>
      <color indexed="36"/>
      <name val="Arial"/>
      <family val="2"/>
    </font>
    <font>
      <b/>
      <sz val="8"/>
      <color indexed="49"/>
      <name val="Arial"/>
      <family val="2"/>
    </font>
    <font>
      <sz val="8"/>
      <color indexed="49"/>
      <name val="Arial"/>
      <family val="2"/>
    </font>
    <font>
      <b/>
      <sz val="8"/>
      <color indexed="57"/>
      <name val="Arial"/>
      <family val="2"/>
    </font>
    <font>
      <u val="single"/>
      <sz val="8"/>
      <name val="Arial"/>
      <family val="2"/>
    </font>
    <font>
      <b/>
      <sz val="9"/>
      <color indexed="36"/>
      <name val="Arial"/>
      <family val="2"/>
    </font>
    <font>
      <b/>
      <u val="single"/>
      <sz val="9"/>
      <color indexed="36"/>
      <name val="Arial"/>
      <family val="2"/>
    </font>
    <font>
      <sz val="8"/>
      <color indexed="36"/>
      <name val="Arial"/>
      <family val="2"/>
    </font>
    <font>
      <b/>
      <u val="single"/>
      <sz val="8"/>
      <color indexed="36"/>
      <name val="Arial"/>
      <family val="2"/>
    </font>
    <font>
      <sz val="10"/>
      <name val="Times New Roman"/>
      <family val="1"/>
    </font>
    <font>
      <b/>
      <sz val="11"/>
      <name val="Cambria"/>
      <family val="1"/>
    </font>
    <font>
      <b/>
      <sz val="10"/>
      <name val="Cambria"/>
      <family val="1"/>
    </font>
    <font>
      <b/>
      <sz val="7"/>
      <name val="Times New Roman"/>
      <family val="1"/>
    </font>
    <font>
      <b/>
      <sz val="11"/>
      <name val="Arial"/>
      <family val="2"/>
    </font>
    <font>
      <sz val="11"/>
      <name val="Arial"/>
      <family val="2"/>
    </font>
    <font>
      <b/>
      <sz val="11"/>
      <color indexed="36"/>
      <name val="Arial"/>
      <family val="2"/>
    </font>
    <font>
      <b/>
      <sz val="9"/>
      <color indexed="40"/>
      <name val="Arial"/>
      <family val="2"/>
    </font>
    <font>
      <b/>
      <sz val="8"/>
      <color indexed="40"/>
      <name val="Arial"/>
      <family val="2"/>
    </font>
    <font>
      <b/>
      <sz val="8"/>
      <color indexed="62"/>
      <name val="Arial"/>
      <family val="2"/>
    </font>
    <font>
      <i/>
      <sz val="8"/>
      <name val="Arial"/>
      <family val="2"/>
    </font>
    <font>
      <sz val="8"/>
      <color indexed="62"/>
      <name val="Arial"/>
      <family val="2"/>
    </font>
    <font>
      <sz val="8"/>
      <color indexed="40"/>
      <name val="Arial"/>
      <family val="2"/>
    </font>
    <font>
      <sz val="8"/>
      <color indexed="53"/>
      <name val="Arial"/>
      <family val="2"/>
    </font>
    <font>
      <b/>
      <sz val="9"/>
      <color indexed="49"/>
      <name val="Arial"/>
      <family val="2"/>
    </font>
    <font>
      <sz val="9"/>
      <color indexed="49"/>
      <name val="Arial"/>
      <family val="2"/>
    </font>
    <font>
      <sz val="9"/>
      <color indexed="10"/>
      <name val="Arial"/>
      <family val="2"/>
    </font>
    <font>
      <b/>
      <sz val="16"/>
      <color indexed="36"/>
      <name val="Arial"/>
      <family val="2"/>
    </font>
    <font>
      <sz val="24"/>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1"/>
      <color indexed="8"/>
      <name val="Calibri"/>
      <family val="2"/>
    </font>
    <font>
      <b/>
      <sz val="12"/>
      <color indexed="9"/>
      <name val="Arial"/>
      <family val="2"/>
    </font>
    <font>
      <sz val="12"/>
      <color indexed="30"/>
      <name val="Arial"/>
      <family val="2"/>
    </font>
    <font>
      <sz val="22"/>
      <color indexed="10"/>
      <name val="Arial"/>
      <family val="2"/>
    </font>
    <font>
      <sz val="22"/>
      <color indexed="60"/>
      <name val="Arial"/>
      <family val="2"/>
    </font>
    <font>
      <b/>
      <sz val="10"/>
      <color indexed="60"/>
      <name val="Arial"/>
      <family val="2"/>
    </font>
    <font>
      <sz val="10"/>
      <color indexed="10"/>
      <name val="Arial"/>
      <family val="2"/>
    </font>
    <font>
      <sz val="12"/>
      <color indexed="36"/>
      <name val="Arial"/>
      <family val="2"/>
    </font>
    <font>
      <sz val="11"/>
      <color indexed="36"/>
      <name val="Arial"/>
      <family val="2"/>
    </font>
    <font>
      <sz val="12"/>
      <color indexed="17"/>
      <name val="Arial"/>
      <family val="2"/>
    </font>
    <font>
      <sz val="10"/>
      <color indexed="36"/>
      <name val="Arial"/>
      <family val="2"/>
    </font>
    <font>
      <sz val="20"/>
      <color indexed="10"/>
      <name val="Arial"/>
      <family val="2"/>
    </font>
    <font>
      <sz val="20"/>
      <color indexed="36"/>
      <name val="Arial"/>
      <family val="2"/>
    </font>
    <font>
      <b/>
      <sz val="8"/>
      <color indexed="63"/>
      <name val="Arial"/>
      <family val="2"/>
    </font>
    <font>
      <b/>
      <sz val="10"/>
      <color indexed="36"/>
      <name val="Arial"/>
      <family val="2"/>
    </font>
    <font>
      <sz val="20"/>
      <color indexed="17"/>
      <name val="Arial"/>
      <family val="2"/>
    </font>
    <font>
      <b/>
      <sz val="9"/>
      <color indexed="16"/>
      <name val="Arial"/>
      <family val="2"/>
    </font>
    <font>
      <b/>
      <sz val="9"/>
      <color indexed="57"/>
      <name val="Arial"/>
      <family val="2"/>
    </font>
    <font>
      <b/>
      <sz val="8"/>
      <color indexed="16"/>
      <name val="Arial"/>
      <family val="2"/>
    </font>
    <font>
      <sz val="9"/>
      <color indexed="18"/>
      <name val="Arial"/>
      <family val="2"/>
    </font>
    <font>
      <sz val="12"/>
      <color indexed="53"/>
      <name val="Arial"/>
      <family val="2"/>
    </font>
    <font>
      <sz val="10"/>
      <color indexed="23"/>
      <name val="Arial"/>
      <family val="2"/>
    </font>
    <font>
      <sz val="20"/>
      <color indexed="53"/>
      <name val="Arial"/>
      <family val="2"/>
    </font>
    <font>
      <sz val="22"/>
      <color indexed="53"/>
      <name val="Arial"/>
      <family val="2"/>
    </font>
    <font>
      <sz val="20"/>
      <color indexed="30"/>
      <name val="Arial"/>
      <family val="2"/>
    </font>
    <font>
      <b/>
      <sz val="9"/>
      <color indexed="18"/>
      <name val="Arial"/>
      <family val="2"/>
    </font>
    <font>
      <b/>
      <sz val="22"/>
      <color indexed="17"/>
      <name val="Arial"/>
      <family val="2"/>
    </font>
    <font>
      <sz val="12"/>
      <color indexed="10"/>
      <name val="Arial"/>
      <family val="2"/>
    </font>
    <font>
      <sz val="12"/>
      <color indexed="60"/>
      <name val="Arial"/>
      <family val="2"/>
    </font>
    <font>
      <b/>
      <sz val="22"/>
      <color indexed="53"/>
      <name val="Arial"/>
      <family val="2"/>
    </font>
    <font>
      <b/>
      <sz val="22"/>
      <color indexed="60"/>
      <name val="Arial"/>
      <family val="2"/>
    </font>
    <font>
      <b/>
      <sz val="9"/>
      <color indexed="51"/>
      <name val="Arial"/>
      <family val="2"/>
    </font>
    <font>
      <b/>
      <sz val="9"/>
      <color indexed="44"/>
      <name val="Arial"/>
      <family val="2"/>
    </font>
    <font>
      <sz val="24"/>
      <color indexed="36"/>
      <name val="Arial"/>
      <family val="2"/>
    </font>
    <font>
      <sz val="26"/>
      <color indexed="60"/>
      <name val="Arial"/>
      <family val="2"/>
    </font>
    <font>
      <b/>
      <sz val="10"/>
      <color indexed="17"/>
      <name val="Arial"/>
      <family val="2"/>
    </font>
    <font>
      <b/>
      <sz val="11"/>
      <color indexed="8"/>
      <name val="Cambria"/>
      <family val="1"/>
    </font>
    <font>
      <sz val="11"/>
      <color indexed="30"/>
      <name val="Arial"/>
      <family val="2"/>
    </font>
    <font>
      <sz val="8"/>
      <name val="Tahoma"/>
      <family val="2"/>
    </font>
    <font>
      <b/>
      <sz val="6.5"/>
      <color indexed="8"/>
      <name val="Arial Narrow"/>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rgb="FF0070C0"/>
      <name val="Arial"/>
      <family val="2"/>
    </font>
    <font>
      <b/>
      <sz val="12"/>
      <color theme="0"/>
      <name val="Arial"/>
      <family val="2"/>
    </font>
    <font>
      <sz val="12"/>
      <color rgb="FF0070C0"/>
      <name val="Arial"/>
      <family val="2"/>
    </font>
    <font>
      <sz val="8"/>
      <color rgb="FF0070C0"/>
      <name val="Arial"/>
      <family val="2"/>
    </font>
    <font>
      <sz val="22"/>
      <color rgb="FFFF0000"/>
      <name val="Arial"/>
      <family val="2"/>
    </font>
    <font>
      <sz val="22"/>
      <color rgb="FFC00000"/>
      <name val="Arial"/>
      <family val="2"/>
    </font>
    <font>
      <b/>
      <sz val="10"/>
      <color rgb="FFC00000"/>
      <name val="Arial"/>
      <family val="2"/>
    </font>
    <font>
      <sz val="10"/>
      <color rgb="FFFF0000"/>
      <name val="Arial"/>
      <family val="2"/>
    </font>
    <font>
      <sz val="12"/>
      <color rgb="FF7030A0"/>
      <name val="Arial"/>
      <family val="2"/>
    </font>
    <font>
      <sz val="11"/>
      <color rgb="FF7030A0"/>
      <name val="Arial"/>
      <family val="2"/>
    </font>
    <font>
      <sz val="12"/>
      <color theme="6" tint="-0.4999699890613556"/>
      <name val="Arial"/>
      <family val="2"/>
    </font>
    <font>
      <sz val="10"/>
      <color rgb="FF7030A0"/>
      <name val="Arial"/>
      <family val="2"/>
    </font>
    <font>
      <sz val="8"/>
      <color rgb="FF7030A0"/>
      <name val="Arial"/>
      <family val="2"/>
    </font>
    <font>
      <sz val="20"/>
      <color rgb="FFFF0000"/>
      <name val="Arial"/>
      <family val="2"/>
    </font>
    <font>
      <sz val="20"/>
      <color rgb="FF7030A0"/>
      <name val="Arial"/>
      <family val="2"/>
    </font>
    <font>
      <sz val="12"/>
      <color rgb="FF00B050"/>
      <name val="Arial"/>
      <family val="2"/>
    </font>
    <font>
      <b/>
      <sz val="8"/>
      <color rgb="FF555555"/>
      <name val="Arial"/>
      <family val="2"/>
    </font>
    <font>
      <b/>
      <sz val="10"/>
      <color rgb="FF7030A0"/>
      <name val="Arial"/>
      <family val="2"/>
    </font>
    <font>
      <sz val="20"/>
      <color rgb="FF00B050"/>
      <name val="Arial"/>
      <family val="2"/>
    </font>
    <font>
      <b/>
      <sz val="9"/>
      <color theme="5" tint="-0.4999699890613556"/>
      <name val="Arial"/>
      <family val="2"/>
    </font>
    <font>
      <b/>
      <sz val="9"/>
      <color rgb="FF0070C0"/>
      <name val="Arial"/>
      <family val="2"/>
    </font>
    <font>
      <b/>
      <sz val="9"/>
      <color theme="9" tint="-0.24997000396251678"/>
      <name val="Arial"/>
      <family val="2"/>
    </font>
    <font>
      <b/>
      <sz val="9"/>
      <color theme="6" tint="-0.24997000396251678"/>
      <name val="Arial"/>
      <family val="2"/>
    </font>
    <font>
      <b/>
      <sz val="8"/>
      <color theme="5" tint="-0.4999699890613556"/>
      <name val="Arial"/>
      <family val="2"/>
    </font>
    <font>
      <b/>
      <sz val="9"/>
      <color rgb="FF7030A0"/>
      <name val="Arial"/>
      <family val="2"/>
    </font>
    <font>
      <sz val="9"/>
      <color rgb="FF00B050"/>
      <name val="Arial"/>
      <family val="2"/>
    </font>
    <font>
      <sz val="9"/>
      <color theme="3" tint="-0.24997000396251678"/>
      <name val="Arial"/>
      <family val="2"/>
    </font>
    <font>
      <sz val="12"/>
      <color theme="9" tint="-0.24997000396251678"/>
      <name val="Arial"/>
      <family val="2"/>
    </font>
    <font>
      <sz val="10"/>
      <color rgb="FF777777"/>
      <name val="Arial"/>
      <family val="2"/>
    </font>
    <font>
      <sz val="9"/>
      <color theme="9" tint="-0.24997000396251678"/>
      <name val="Arial"/>
      <family val="2"/>
    </font>
    <font>
      <sz val="20"/>
      <color theme="9" tint="-0.24997000396251678"/>
      <name val="Arial"/>
      <family val="2"/>
    </font>
    <font>
      <sz val="22"/>
      <color theme="9" tint="-0.24997000396251678"/>
      <name val="Arial"/>
      <family val="2"/>
    </font>
    <font>
      <b/>
      <sz val="9"/>
      <color rgb="FF00B050"/>
      <name val="Arial"/>
      <family val="2"/>
    </font>
    <font>
      <sz val="9"/>
      <color rgb="FFC00000"/>
      <name val="Arial"/>
      <family val="2"/>
    </font>
    <font>
      <sz val="20"/>
      <color rgb="FF0070C0"/>
      <name val="Arial"/>
      <family val="2"/>
    </font>
    <font>
      <b/>
      <sz val="9"/>
      <color theme="3" tint="-0.24997000396251678"/>
      <name val="Arial"/>
      <family val="2"/>
    </font>
    <font>
      <b/>
      <sz val="22"/>
      <color rgb="FF00B050"/>
      <name val="Arial"/>
      <family val="2"/>
    </font>
    <font>
      <sz val="12"/>
      <color theme="5"/>
      <name val="Arial"/>
      <family val="2"/>
    </font>
    <font>
      <sz val="12"/>
      <color theme="9" tint="-0.4999699890613556"/>
      <name val="Arial"/>
      <family val="2"/>
    </font>
    <font>
      <b/>
      <sz val="22"/>
      <color theme="9" tint="-0.24997000396251678"/>
      <name val="Arial"/>
      <family val="2"/>
    </font>
    <font>
      <b/>
      <sz val="9"/>
      <color theme="9" tint="-0.4999699890613556"/>
      <name val="Arial"/>
      <family val="2"/>
    </font>
    <font>
      <b/>
      <sz val="22"/>
      <color theme="9" tint="-0.4999699890613556"/>
      <name val="Arial"/>
      <family val="2"/>
    </font>
    <font>
      <b/>
      <sz val="9"/>
      <color rgb="FFFFC000"/>
      <name val="Arial"/>
      <family val="2"/>
    </font>
    <font>
      <sz val="9"/>
      <color rgb="FF7030A0"/>
      <name val="Arial"/>
      <family val="2"/>
    </font>
    <font>
      <b/>
      <sz val="9"/>
      <color rgb="FFC00000"/>
      <name val="Arial"/>
      <family val="2"/>
    </font>
    <font>
      <b/>
      <sz val="9"/>
      <color theme="3" tint="0.5999900102615356"/>
      <name val="Arial"/>
      <family val="2"/>
    </font>
    <font>
      <sz val="24"/>
      <color rgb="FF7030A0"/>
      <name val="Arial"/>
      <family val="2"/>
    </font>
    <font>
      <sz val="26"/>
      <color rgb="FFC00000"/>
      <name val="Arial"/>
      <family val="2"/>
    </font>
    <font>
      <b/>
      <sz val="10"/>
      <color rgb="FF00B050"/>
      <name val="Arial"/>
      <family val="2"/>
    </font>
    <font>
      <b/>
      <sz val="11"/>
      <color rgb="FF000000"/>
      <name val="Cambria"/>
      <family val="1"/>
    </font>
    <font>
      <sz val="11"/>
      <color rgb="FF0070C0"/>
      <name val="Arial"/>
      <family val="2"/>
    </font>
    <font>
      <b/>
      <sz val="11"/>
      <color rgb="FF7030A0"/>
      <name val="Arial"/>
      <family val="2"/>
    </font>
  </fonts>
  <fills count="4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theme="5" tint="0.7999799847602844"/>
        <bgColor indexed="64"/>
      </patternFill>
    </fill>
    <fill>
      <patternFill patternType="solid">
        <fgColor theme="6" tint="0.5999900102615356"/>
        <bgColor indexed="64"/>
      </patternFill>
    </fill>
    <fill>
      <patternFill patternType="solid">
        <fgColor rgb="FFFFFF00"/>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9" tint="0.39998000860214233"/>
        <bgColor indexed="64"/>
      </patternFill>
    </fill>
    <fill>
      <patternFill patternType="solid">
        <fgColor theme="1" tint="0.49998000264167786"/>
        <bgColor indexed="64"/>
      </patternFill>
    </fill>
    <fill>
      <patternFill patternType="solid">
        <fgColor theme="4" tint="0.7999799847602844"/>
        <bgColor indexed="64"/>
      </patternFill>
    </fill>
    <fill>
      <patternFill patternType="solid">
        <fgColor rgb="FF92D050"/>
        <bgColor indexed="64"/>
      </patternFill>
    </fill>
    <fill>
      <patternFill patternType="solid">
        <fgColor rgb="FFFFC000"/>
        <bgColor indexed="64"/>
      </patternFill>
    </fill>
    <fill>
      <patternFill patternType="solid">
        <fgColor theme="6" tint="-0.24997000396251678"/>
        <bgColor indexed="64"/>
      </patternFill>
    </fill>
    <fill>
      <patternFill patternType="solid">
        <fgColor theme="5" tint="-0.24997000396251678"/>
        <bgColor indexed="64"/>
      </patternFill>
    </fill>
    <fill>
      <patternFill patternType="solid">
        <fgColor theme="7" tint="0.39998000860214233"/>
        <bgColor indexed="64"/>
      </patternFill>
    </fill>
    <fill>
      <patternFill patternType="solid">
        <fgColor theme="7" tint="0.7999799847602844"/>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style="thin">
        <color indexed="9"/>
      </right>
      <top style="thin">
        <color indexed="9"/>
      </top>
      <bottom style="thin">
        <color indexed="9"/>
      </bottom>
    </border>
    <border>
      <left>
        <color indexed="63"/>
      </left>
      <right style="thin"/>
      <top style="thin"/>
      <bottom>
        <color indexed="63"/>
      </bottom>
    </border>
    <border>
      <left style="medium"/>
      <right style="thin"/>
      <top style="thin"/>
      <bottom style="thin"/>
    </border>
    <border>
      <left style="thin"/>
      <right style="medium"/>
      <top style="thin"/>
      <bottom style="thin"/>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color indexed="9"/>
      </left>
      <right>
        <color indexed="63"/>
      </right>
      <top style="thin">
        <color indexed="9"/>
      </top>
      <bottom>
        <color indexed="63"/>
      </bottom>
    </border>
    <border>
      <left>
        <color indexed="63"/>
      </left>
      <right>
        <color indexed="63"/>
      </right>
      <top style="thin"/>
      <bottom style="thin"/>
    </border>
    <border>
      <left style="thin"/>
      <right>
        <color indexed="63"/>
      </right>
      <top style="thin"/>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color indexed="63"/>
      </bottom>
    </border>
    <border>
      <left style="thin"/>
      <right style="medium"/>
      <top style="thin"/>
      <bottom>
        <color indexed="63"/>
      </bottom>
    </border>
    <border>
      <left style="thin"/>
      <right style="thin"/>
      <top>
        <color indexed="63"/>
      </top>
      <bottom style="medium"/>
    </border>
    <border>
      <left style="medium"/>
      <right style="thin"/>
      <top>
        <color indexed="63"/>
      </top>
      <bottom style="mediu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thin"/>
    </border>
    <border>
      <left/>
      <right style="medium"/>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right/>
      <top/>
      <bottom style="medium"/>
    </border>
    <border>
      <left style="thin"/>
      <right style="thin"/>
      <top style="medium"/>
      <bottom style="thin"/>
    </border>
    <border>
      <left style="thin"/>
      <right style="medium"/>
      <top style="medium"/>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2" fillId="2" borderId="0" applyNumberFormat="0" applyBorder="0" applyAlignment="0" applyProtection="0"/>
    <xf numFmtId="0" fontId="122" fillId="3" borderId="0" applyNumberFormat="0" applyBorder="0" applyAlignment="0" applyProtection="0"/>
    <xf numFmtId="0" fontId="122" fillId="4" borderId="0" applyNumberFormat="0" applyBorder="0" applyAlignment="0" applyProtection="0"/>
    <xf numFmtId="0" fontId="122" fillId="5" borderId="0" applyNumberFormat="0" applyBorder="0" applyAlignment="0" applyProtection="0"/>
    <xf numFmtId="0" fontId="122" fillId="6" borderId="0" applyNumberFormat="0" applyBorder="0" applyAlignment="0" applyProtection="0"/>
    <xf numFmtId="0" fontId="122" fillId="7" borderId="0" applyNumberFormat="0" applyBorder="0" applyAlignment="0" applyProtection="0"/>
    <xf numFmtId="0" fontId="122" fillId="8" borderId="0" applyNumberFormat="0" applyBorder="0" applyAlignment="0" applyProtection="0"/>
    <xf numFmtId="0" fontId="122" fillId="9" borderId="0" applyNumberFormat="0" applyBorder="0" applyAlignment="0" applyProtection="0"/>
    <xf numFmtId="0" fontId="122" fillId="10" borderId="0" applyNumberFormat="0" applyBorder="0" applyAlignment="0" applyProtection="0"/>
    <xf numFmtId="0" fontId="122" fillId="11" borderId="0" applyNumberFormat="0" applyBorder="0" applyAlignment="0" applyProtection="0"/>
    <xf numFmtId="0" fontId="122" fillId="12" borderId="0" applyNumberFormat="0" applyBorder="0" applyAlignment="0" applyProtection="0"/>
    <xf numFmtId="0" fontId="122" fillId="13" borderId="0" applyNumberFormat="0" applyBorder="0" applyAlignment="0" applyProtection="0"/>
    <xf numFmtId="0" fontId="123" fillId="14" borderId="0" applyNumberFormat="0" applyBorder="0" applyAlignment="0" applyProtection="0"/>
    <xf numFmtId="0" fontId="123" fillId="15" borderId="0" applyNumberFormat="0" applyBorder="0" applyAlignment="0" applyProtection="0"/>
    <xf numFmtId="0" fontId="123" fillId="10" borderId="0" applyNumberFormat="0" applyBorder="0" applyAlignment="0" applyProtection="0"/>
    <xf numFmtId="0" fontId="123" fillId="16" borderId="0" applyNumberFormat="0" applyBorder="0" applyAlignment="0" applyProtection="0"/>
    <xf numFmtId="0" fontId="123" fillId="17" borderId="0" applyNumberFormat="0" applyBorder="0" applyAlignment="0" applyProtection="0"/>
    <xf numFmtId="0" fontId="123" fillId="18" borderId="0" applyNumberFormat="0" applyBorder="0" applyAlignment="0" applyProtection="0"/>
    <xf numFmtId="0" fontId="124" fillId="19" borderId="0" applyNumberFormat="0" applyBorder="0" applyAlignment="0" applyProtection="0"/>
    <xf numFmtId="0" fontId="125" fillId="20" borderId="1" applyNumberFormat="0" applyAlignment="0" applyProtection="0"/>
    <xf numFmtId="0" fontId="126" fillId="21" borderId="2" applyNumberFormat="0" applyAlignment="0" applyProtection="0"/>
    <xf numFmtId="0" fontId="127" fillId="0" borderId="3" applyNumberFormat="0" applyFill="0" applyAlignment="0" applyProtection="0"/>
    <xf numFmtId="0" fontId="128" fillId="0" borderId="0" applyNumberFormat="0" applyFill="0" applyBorder="0" applyAlignment="0" applyProtection="0"/>
    <xf numFmtId="0" fontId="123" fillId="22" borderId="0" applyNumberFormat="0" applyBorder="0" applyAlignment="0" applyProtection="0"/>
    <xf numFmtId="0" fontId="123" fillId="23" borderId="0" applyNumberFormat="0" applyBorder="0" applyAlignment="0" applyProtection="0"/>
    <xf numFmtId="0" fontId="123" fillId="24" borderId="0" applyNumberFormat="0" applyBorder="0" applyAlignment="0" applyProtection="0"/>
    <xf numFmtId="0" fontId="123" fillId="25" borderId="0" applyNumberFormat="0" applyBorder="0" applyAlignment="0" applyProtection="0"/>
    <xf numFmtId="0" fontId="123" fillId="26" borderId="0" applyNumberFormat="0" applyBorder="0" applyAlignment="0" applyProtection="0"/>
    <xf numFmtId="0" fontId="123" fillId="27" borderId="0" applyNumberFormat="0" applyBorder="0" applyAlignment="0" applyProtection="0"/>
    <xf numFmtId="0" fontId="129" fillId="28" borderId="1" applyNumberFormat="0" applyAlignment="0" applyProtection="0"/>
    <xf numFmtId="0" fontId="130" fillId="0" borderId="0" applyNumberFormat="0" applyFill="0" applyBorder="0" applyAlignment="0" applyProtection="0"/>
    <xf numFmtId="0" fontId="131" fillId="0" borderId="0" applyNumberFormat="0" applyFill="0" applyBorder="0" applyAlignment="0" applyProtection="0"/>
    <xf numFmtId="0" fontId="132"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133" fillId="30"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31"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134" fillId="20" borderId="5" applyNumberFormat="0" applyAlignment="0" applyProtection="0"/>
    <xf numFmtId="0" fontId="135" fillId="0" borderId="0" applyNumberFormat="0" applyFill="0" applyBorder="0" applyAlignment="0" applyProtection="0"/>
    <xf numFmtId="0" fontId="136" fillId="0" borderId="0" applyNumberFormat="0" applyFill="0" applyBorder="0" applyAlignment="0" applyProtection="0"/>
    <xf numFmtId="0" fontId="137" fillId="0" borderId="0" applyNumberFormat="0" applyFill="0" applyBorder="0" applyAlignment="0" applyProtection="0"/>
    <xf numFmtId="0" fontId="138" fillId="0" borderId="6" applyNumberFormat="0" applyFill="0" applyAlignment="0" applyProtection="0"/>
    <xf numFmtId="0" fontId="139" fillId="0" borderId="7" applyNumberFormat="0" applyFill="0" applyAlignment="0" applyProtection="0"/>
    <xf numFmtId="0" fontId="128" fillId="0" borderId="8" applyNumberFormat="0" applyFill="0" applyAlignment="0" applyProtection="0"/>
    <xf numFmtId="0" fontId="140" fillId="0" borderId="9" applyNumberFormat="0" applyFill="0" applyAlignment="0" applyProtection="0"/>
  </cellStyleXfs>
  <cellXfs count="352">
    <xf numFmtId="0" fontId="0" fillId="0" borderId="0" xfId="0" applyAlignment="1">
      <alignment/>
    </xf>
    <xf numFmtId="0" fontId="3" fillId="0" borderId="0" xfId="0" applyFont="1" applyAlignment="1">
      <alignment/>
    </xf>
    <xf numFmtId="0" fontId="4" fillId="32" borderId="10" xfId="0" applyFont="1" applyFill="1" applyBorder="1" applyAlignment="1" applyProtection="1">
      <alignment horizontal="center" vertical="center"/>
      <protection/>
    </xf>
    <xf numFmtId="186" fontId="5" fillId="32" borderId="10" xfId="0" applyNumberFormat="1" applyFont="1" applyFill="1" applyBorder="1" applyAlignment="1" applyProtection="1">
      <alignment horizontal="center" vertical="center"/>
      <protection/>
    </xf>
    <xf numFmtId="0" fontId="4" fillId="32" borderId="0" xfId="0" applyFont="1" applyFill="1" applyBorder="1" applyAlignment="1" applyProtection="1">
      <alignment horizontal="center" vertical="center"/>
      <protection/>
    </xf>
    <xf numFmtId="0" fontId="6" fillId="0" borderId="0" xfId="0" applyFont="1" applyAlignment="1">
      <alignment/>
    </xf>
    <xf numFmtId="0" fontId="4" fillId="32" borderId="10" xfId="0" applyFont="1" applyFill="1" applyBorder="1" applyAlignment="1" applyProtection="1">
      <alignment horizontal="center" vertical="center" wrapText="1"/>
      <protection/>
    </xf>
    <xf numFmtId="0" fontId="4" fillId="32" borderId="11" xfId="0" applyFont="1" applyFill="1" applyBorder="1" applyAlignment="1" applyProtection="1">
      <alignment horizontal="center" vertical="center" wrapText="1"/>
      <protection/>
    </xf>
    <xf numFmtId="0" fontId="3" fillId="0" borderId="12" xfId="0" applyFont="1" applyFill="1" applyBorder="1" applyAlignment="1" applyProtection="1">
      <alignment horizontal="center" vertical="center" wrapText="1"/>
      <protection locked="0"/>
    </xf>
    <xf numFmtId="0" fontId="3" fillId="0" borderId="12" xfId="0" applyFont="1" applyFill="1" applyBorder="1" applyAlignment="1">
      <alignment horizontal="justify" vertical="center" wrapText="1"/>
    </xf>
    <xf numFmtId="0" fontId="3" fillId="0" borderId="12" xfId="0" applyFont="1" applyFill="1" applyBorder="1" applyAlignment="1">
      <alignment horizontal="center" vertical="center"/>
    </xf>
    <xf numFmtId="186" fontId="3" fillId="0" borderId="12" xfId="0" applyNumberFormat="1" applyFont="1" applyFill="1" applyBorder="1" applyAlignment="1" applyProtection="1">
      <alignment horizontal="center" vertical="center" wrapText="1"/>
      <protection locked="0"/>
    </xf>
    <xf numFmtId="0" fontId="3" fillId="0" borderId="12" xfId="0" applyFont="1" applyFill="1" applyBorder="1" applyAlignment="1">
      <alignment horizontal="center" vertical="center" wrapText="1"/>
    </xf>
    <xf numFmtId="0" fontId="3" fillId="0" borderId="0" xfId="0" applyFont="1" applyFill="1" applyAlignment="1">
      <alignment/>
    </xf>
    <xf numFmtId="0" fontId="3" fillId="0" borderId="13" xfId="0" applyFont="1" applyFill="1" applyBorder="1" applyAlignment="1">
      <alignment horizontal="center" vertical="center" wrapText="1"/>
    </xf>
    <xf numFmtId="0" fontId="3" fillId="0" borderId="13" xfId="0" applyFont="1" applyFill="1" applyBorder="1" applyAlignment="1">
      <alignment horizontal="justify" vertical="center" wrapText="1"/>
    </xf>
    <xf numFmtId="0" fontId="8" fillId="0" borderId="0" xfId="0" applyFont="1" applyAlignment="1">
      <alignment/>
    </xf>
    <xf numFmtId="0" fontId="4" fillId="32" borderId="12" xfId="0" applyFont="1" applyFill="1" applyBorder="1" applyAlignment="1" applyProtection="1">
      <alignment horizontal="center" vertical="center" wrapText="1"/>
      <protection/>
    </xf>
    <xf numFmtId="0" fontId="3" fillId="0" borderId="12" xfId="0" applyFont="1" applyFill="1" applyBorder="1" applyAlignment="1" applyProtection="1">
      <alignment horizontal="center" vertical="center"/>
      <protection locked="0"/>
    </xf>
    <xf numFmtId="0" fontId="3" fillId="0" borderId="14" xfId="0" applyFont="1" applyFill="1" applyBorder="1" applyAlignment="1">
      <alignment horizontal="justify" vertical="center" wrapText="1"/>
    </xf>
    <xf numFmtId="0" fontId="9" fillId="0" borderId="0" xfId="0" applyFont="1" applyAlignment="1">
      <alignment horizontal="center"/>
    </xf>
    <xf numFmtId="0" fontId="10" fillId="32" borderId="0" xfId="0" applyFont="1" applyFill="1" applyBorder="1" applyAlignment="1" applyProtection="1">
      <alignment horizontal="center" vertical="center"/>
      <protection/>
    </xf>
    <xf numFmtId="0" fontId="9" fillId="0" borderId="12" xfId="0" applyFont="1" applyFill="1" applyBorder="1" applyAlignment="1">
      <alignment horizontal="center"/>
    </xf>
    <xf numFmtId="0" fontId="3" fillId="0" borderId="12" xfId="0" applyFont="1" applyFill="1" applyBorder="1" applyAlignment="1" applyProtection="1">
      <alignment horizontal="justify" vertical="center" wrapText="1"/>
      <protection locked="0"/>
    </xf>
    <xf numFmtId="0" fontId="3" fillId="0" borderId="15" xfId="0" applyFont="1" applyFill="1" applyBorder="1" applyAlignment="1">
      <alignment horizontal="justify" vertical="center" wrapText="1"/>
    </xf>
    <xf numFmtId="0" fontId="4" fillId="32" borderId="16" xfId="0" applyFont="1" applyFill="1" applyBorder="1" applyAlignment="1" applyProtection="1">
      <alignment horizontal="center" vertical="center" wrapText="1"/>
      <protection/>
    </xf>
    <xf numFmtId="9" fontId="12" fillId="0" borderId="12" xfId="59" applyFont="1" applyFill="1" applyBorder="1" applyAlignment="1">
      <alignment horizontal="center" vertical="center" wrapText="1"/>
    </xf>
    <xf numFmtId="0" fontId="3" fillId="0" borderId="0" xfId="0" applyFont="1" applyFill="1" applyBorder="1" applyAlignment="1" applyProtection="1">
      <alignment horizontal="justify" vertical="center" wrapText="1"/>
      <protection locked="0"/>
    </xf>
    <xf numFmtId="0" fontId="3" fillId="0" borderId="13" xfId="0" applyFont="1" applyFill="1" applyBorder="1" applyAlignment="1" applyProtection="1">
      <alignment horizontal="center" vertical="center" wrapText="1"/>
      <protection locked="0"/>
    </xf>
    <xf numFmtId="1" fontId="3" fillId="0" borderId="12" xfId="0" applyNumberFormat="1" applyFont="1" applyFill="1" applyBorder="1" applyAlignment="1">
      <alignment horizontal="center" vertical="center"/>
    </xf>
    <xf numFmtId="0" fontId="141" fillId="0" borderId="12" xfId="0" applyFont="1" applyFill="1" applyBorder="1" applyAlignment="1">
      <alignment horizontal="justify" vertical="center" wrapText="1"/>
    </xf>
    <xf numFmtId="1" fontId="3" fillId="0" borderId="13" xfId="0" applyNumberFormat="1" applyFont="1" applyFill="1" applyBorder="1" applyAlignment="1">
      <alignment horizontal="center" vertical="center"/>
    </xf>
    <xf numFmtId="186" fontId="0" fillId="0" borderId="12"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3" fillId="0" borderId="0" xfId="0" applyFont="1" applyFill="1" applyBorder="1" applyAlignment="1">
      <alignment horizontal="center" vertical="center"/>
    </xf>
    <xf numFmtId="0" fontId="3" fillId="0" borderId="0" xfId="0" applyFont="1" applyFill="1" applyBorder="1" applyAlignment="1" applyProtection="1">
      <alignment horizontal="center" vertical="center" wrapText="1"/>
      <protection locked="0"/>
    </xf>
    <xf numFmtId="0" fontId="3" fillId="0" borderId="0" xfId="0" applyFont="1" applyFill="1" applyBorder="1" applyAlignment="1">
      <alignment horizontal="center" vertical="center" wrapText="1"/>
    </xf>
    <xf numFmtId="0" fontId="3" fillId="0" borderId="0" xfId="0" applyFont="1" applyFill="1" applyBorder="1" applyAlignment="1">
      <alignment horizontal="justify" vertical="center" wrapText="1"/>
    </xf>
    <xf numFmtId="0" fontId="0" fillId="0" borderId="0" xfId="0" applyFont="1" applyFill="1" applyBorder="1" applyAlignment="1" applyProtection="1">
      <alignment horizontal="center" vertical="center"/>
      <protection locked="0"/>
    </xf>
    <xf numFmtId="186" fontId="0" fillId="0" borderId="0" xfId="0" applyNumberFormat="1" applyFont="1" applyFill="1" applyBorder="1" applyAlignment="1" applyProtection="1">
      <alignment horizontal="center" vertical="center"/>
      <protection locked="0"/>
    </xf>
    <xf numFmtId="1" fontId="3" fillId="0" borderId="0" xfId="0" applyNumberFormat="1" applyFont="1" applyFill="1" applyBorder="1" applyAlignment="1">
      <alignment horizontal="center" vertical="center"/>
    </xf>
    <xf numFmtId="9" fontId="12" fillId="0" borderId="0" xfId="59" applyFont="1" applyFill="1" applyBorder="1" applyAlignment="1">
      <alignment horizontal="center" vertical="center" wrapText="1"/>
    </xf>
    <xf numFmtId="0" fontId="141" fillId="0" borderId="0" xfId="0" applyFont="1" applyFill="1" applyBorder="1" applyAlignment="1" applyProtection="1">
      <alignment horizontal="justify" vertical="center" wrapText="1"/>
      <protection locked="0"/>
    </xf>
    <xf numFmtId="0" fontId="141" fillId="33" borderId="12" xfId="0" applyFont="1" applyFill="1" applyBorder="1" applyAlignment="1" applyProtection="1">
      <alignment horizontal="justify" vertical="center" wrapText="1"/>
      <protection locked="0"/>
    </xf>
    <xf numFmtId="0" fontId="3" fillId="34" borderId="12" xfId="0" applyFont="1" applyFill="1" applyBorder="1" applyAlignment="1">
      <alignment horizontal="justify" vertical="center" wrapText="1"/>
    </xf>
    <xf numFmtId="0" fontId="3" fillId="0" borderId="14" xfId="0" applyFont="1" applyFill="1" applyBorder="1" applyAlignment="1">
      <alignment horizontal="justify" vertical="top" wrapText="1"/>
    </xf>
    <xf numFmtId="0" fontId="3" fillId="0" borderId="17" xfId="0" applyFont="1" applyFill="1" applyBorder="1" applyAlignment="1">
      <alignment horizontal="justify" vertical="top" wrapText="1"/>
    </xf>
    <xf numFmtId="0" fontId="3" fillId="33" borderId="17" xfId="0" applyFont="1" applyFill="1" applyBorder="1" applyAlignment="1">
      <alignment horizontal="justify" vertical="top" wrapText="1"/>
    </xf>
    <xf numFmtId="0" fontId="4" fillId="0" borderId="0" xfId="0" applyFont="1" applyFill="1" applyBorder="1" applyAlignment="1" applyProtection="1">
      <alignment horizontal="center" vertical="center" wrapText="1"/>
      <protection/>
    </xf>
    <xf numFmtId="0" fontId="0" fillId="0" borderId="12" xfId="0" applyFont="1" applyFill="1" applyBorder="1" applyAlignment="1" applyProtection="1">
      <alignment vertical="center"/>
      <protection locked="0"/>
    </xf>
    <xf numFmtId="0" fontId="13" fillId="0" borderId="12" xfId="0" applyNumberFormat="1" applyFont="1" applyFill="1" applyBorder="1" applyAlignment="1">
      <alignment horizontal="center" vertical="center" wrapText="1"/>
    </xf>
    <xf numFmtId="0" fontId="142" fillId="32" borderId="12" xfId="0" applyFont="1" applyFill="1" applyBorder="1" applyAlignment="1" applyProtection="1">
      <alignment horizontal="center" vertical="center" textRotation="90" wrapText="1"/>
      <protection/>
    </xf>
    <xf numFmtId="9" fontId="143" fillId="0" borderId="13" xfId="59" applyFont="1" applyFill="1" applyBorder="1" applyAlignment="1">
      <alignment horizontal="center" vertical="center" wrapText="1"/>
    </xf>
    <xf numFmtId="202" fontId="3" fillId="0" borderId="12" xfId="0" applyNumberFormat="1" applyFont="1" applyFill="1" applyBorder="1" applyAlignment="1">
      <alignment horizontal="justify" vertical="top" wrapText="1"/>
    </xf>
    <xf numFmtId="0" fontId="3" fillId="0" borderId="12" xfId="0" applyFont="1" applyFill="1" applyBorder="1" applyAlignment="1">
      <alignment horizontal="justify" vertical="top"/>
    </xf>
    <xf numFmtId="0" fontId="3" fillId="0" borderId="12" xfId="0" applyFont="1" applyFill="1" applyBorder="1" applyAlignment="1">
      <alignment horizontal="justify" vertical="top" wrapText="1"/>
    </xf>
    <xf numFmtId="0" fontId="144" fillId="0" borderId="12" xfId="0" applyFont="1" applyFill="1" applyBorder="1" applyAlignment="1">
      <alignment horizontal="justify" vertical="center" wrapText="1"/>
    </xf>
    <xf numFmtId="0" fontId="3" fillId="35" borderId="12" xfId="0" applyFont="1" applyFill="1" applyBorder="1" applyAlignment="1">
      <alignment horizontal="justify" vertical="center"/>
    </xf>
    <xf numFmtId="0" fontId="34" fillId="32" borderId="11" xfId="0" applyFont="1" applyFill="1" applyBorder="1" applyAlignment="1" applyProtection="1">
      <alignment horizontal="center" vertical="center" wrapText="1"/>
      <protection/>
    </xf>
    <xf numFmtId="0" fontId="3" fillId="0" borderId="12" xfId="0" applyFont="1" applyBorder="1" applyAlignment="1">
      <alignment horizontal="center" vertical="center" wrapText="1"/>
    </xf>
    <xf numFmtId="0" fontId="0" fillId="0" borderId="12" xfId="0" applyBorder="1" applyAlignment="1">
      <alignment horizontal="center" vertical="center"/>
    </xf>
    <xf numFmtId="0" fontId="36" fillId="0" borderId="12" xfId="0" applyFont="1" applyBorder="1" applyAlignment="1">
      <alignment horizontal="center" vertical="center"/>
    </xf>
    <xf numFmtId="0" fontId="145" fillId="0" borderId="12" xfId="0" applyNumberFormat="1" applyFont="1" applyFill="1" applyBorder="1" applyAlignment="1">
      <alignment horizontal="center" vertical="center" wrapText="1"/>
    </xf>
    <xf numFmtId="0" fontId="146" fillId="0" borderId="12" xfId="0" applyNumberFormat="1" applyFont="1" applyFill="1" applyBorder="1" applyAlignment="1">
      <alignment horizontal="center" vertical="center" wrapText="1"/>
    </xf>
    <xf numFmtId="0" fontId="0" fillId="0" borderId="0" xfId="0" applyAlignment="1">
      <alignment horizontal="center" vertical="center"/>
    </xf>
    <xf numFmtId="0" fontId="147" fillId="0" borderId="12" xfId="0" applyFont="1" applyBorder="1" applyAlignment="1">
      <alignment horizontal="center" vertical="center"/>
    </xf>
    <xf numFmtId="0" fontId="0" fillId="0" borderId="12" xfId="0" applyFill="1" applyBorder="1" applyAlignment="1">
      <alignment horizontal="center" vertical="center"/>
    </xf>
    <xf numFmtId="0" fontId="0" fillId="0" borderId="12" xfId="0" applyFont="1" applyFill="1" applyBorder="1" applyAlignment="1">
      <alignment horizontal="center" vertical="center"/>
    </xf>
    <xf numFmtId="0" fontId="0" fillId="15" borderId="12" xfId="0" applyFill="1" applyBorder="1" applyAlignment="1">
      <alignment horizontal="center" vertical="center"/>
    </xf>
    <xf numFmtId="0" fontId="0" fillId="0" borderId="18" xfId="0" applyFont="1" applyBorder="1" applyAlignment="1">
      <alignment vertical="center" wrapText="1"/>
    </xf>
    <xf numFmtId="0" fontId="0" fillId="0" borderId="19" xfId="0" applyBorder="1" applyAlignment="1">
      <alignment/>
    </xf>
    <xf numFmtId="0" fontId="0" fillId="0" borderId="19" xfId="0" applyFont="1" applyBorder="1" applyAlignment="1">
      <alignment vertical="center" wrapText="1"/>
    </xf>
    <xf numFmtId="0" fontId="1" fillId="0" borderId="19" xfId="0" applyFont="1" applyBorder="1" applyAlignment="1">
      <alignment vertical="center" wrapText="1"/>
    </xf>
    <xf numFmtId="0" fontId="0" fillId="0" borderId="20" xfId="0" applyBorder="1" applyAlignment="1">
      <alignment/>
    </xf>
    <xf numFmtId="0" fontId="0" fillId="0" borderId="21" xfId="0" applyBorder="1" applyAlignment="1">
      <alignment/>
    </xf>
    <xf numFmtId="0" fontId="148" fillId="0" borderId="0" xfId="0" applyFont="1" applyAlignment="1">
      <alignment/>
    </xf>
    <xf numFmtId="0" fontId="3" fillId="9" borderId="12" xfId="0" applyFont="1" applyFill="1" applyBorder="1" applyAlignment="1">
      <alignment horizontal="justify" vertical="center" wrapText="1"/>
    </xf>
    <xf numFmtId="0" fontId="1" fillId="0" borderId="13" xfId="0" applyFont="1" applyFill="1" applyBorder="1" applyAlignment="1">
      <alignment horizontal="justify" vertical="center" wrapText="1"/>
    </xf>
    <xf numFmtId="9" fontId="149" fillId="0" borderId="13" xfId="59" applyFont="1" applyFill="1" applyBorder="1" applyAlignment="1">
      <alignment horizontal="center" vertical="center" wrapText="1"/>
    </xf>
    <xf numFmtId="0" fontId="0" fillId="0" borderId="22" xfId="0" applyBorder="1" applyAlignment="1">
      <alignment/>
    </xf>
    <xf numFmtId="0" fontId="51" fillId="0" borderId="23" xfId="0" applyFont="1" applyBorder="1" applyAlignment="1">
      <alignment vertical="center"/>
    </xf>
    <xf numFmtId="0" fontId="51" fillId="0" borderId="24" xfId="0" applyFont="1" applyBorder="1" applyAlignment="1">
      <alignment vertical="center"/>
    </xf>
    <xf numFmtId="0" fontId="51" fillId="0" borderId="25" xfId="0" applyFont="1" applyBorder="1" applyAlignment="1">
      <alignment vertical="center"/>
    </xf>
    <xf numFmtId="0" fontId="7" fillId="0" borderId="12" xfId="0" applyFont="1" applyBorder="1" applyAlignment="1">
      <alignment horizontal="center" vertical="center" wrapText="1"/>
    </xf>
    <xf numFmtId="0" fontId="150" fillId="0" borderId="12" xfId="0" applyFont="1" applyBorder="1" applyAlignment="1">
      <alignment horizontal="center" vertical="center"/>
    </xf>
    <xf numFmtId="9" fontId="151" fillId="0" borderId="13" xfId="59" applyFont="1" applyFill="1" applyBorder="1" applyAlignment="1">
      <alignment horizontal="center" vertical="center" wrapText="1"/>
    </xf>
    <xf numFmtId="0" fontId="0" fillId="0" borderId="0" xfId="0" applyAlignment="1">
      <alignment horizontal="center"/>
    </xf>
    <xf numFmtId="0" fontId="0" fillId="0" borderId="0" xfId="0" applyFont="1" applyAlignment="1">
      <alignment/>
    </xf>
    <xf numFmtId="0" fontId="1" fillId="0" borderId="12" xfId="0" applyFont="1" applyBorder="1" applyAlignment="1">
      <alignment vertical="center" wrapText="1"/>
    </xf>
    <xf numFmtId="14" fontId="1" fillId="0" borderId="12" xfId="0" applyNumberFormat="1" applyFont="1" applyBorder="1" applyAlignment="1">
      <alignment horizontal="center" vertical="center" wrapText="1"/>
    </xf>
    <xf numFmtId="0" fontId="152" fillId="0" borderId="0" xfId="0" applyFont="1" applyAlignment="1">
      <alignment/>
    </xf>
    <xf numFmtId="0" fontId="1" fillId="0" borderId="18" xfId="0" applyFont="1" applyBorder="1" applyAlignment="1">
      <alignment vertical="center" wrapText="1"/>
    </xf>
    <xf numFmtId="0" fontId="1" fillId="0" borderId="19" xfId="0" applyFont="1" applyBorder="1" applyAlignment="1">
      <alignment horizontal="center" vertical="center" wrapText="1"/>
    </xf>
    <xf numFmtId="0" fontId="1" fillId="0" borderId="26" xfId="0" applyFont="1" applyBorder="1" applyAlignment="1">
      <alignment vertical="center" wrapText="1"/>
    </xf>
    <xf numFmtId="0" fontId="1" fillId="0" borderId="27" xfId="0" applyFont="1" applyBorder="1" applyAlignment="1">
      <alignment vertical="center" wrapText="1"/>
    </xf>
    <xf numFmtId="14" fontId="1" fillId="0" borderId="27" xfId="0" applyNumberFormat="1" applyFont="1" applyBorder="1" applyAlignment="1">
      <alignment horizontal="center" vertical="center" wrapText="1"/>
    </xf>
    <xf numFmtId="0" fontId="1" fillId="0" borderId="28" xfId="0" applyFont="1" applyBorder="1" applyAlignment="1">
      <alignment vertical="center" wrapText="1"/>
    </xf>
    <xf numFmtId="0" fontId="36" fillId="0" borderId="29" xfId="0" applyFont="1" applyBorder="1" applyAlignment="1">
      <alignment horizontal="center" vertical="center" wrapText="1"/>
    </xf>
    <xf numFmtId="0" fontId="36" fillId="0" borderId="30" xfId="0" applyFont="1" applyBorder="1" applyAlignment="1">
      <alignment horizontal="center" vertical="center" wrapText="1"/>
    </xf>
    <xf numFmtId="0" fontId="36" fillId="0" borderId="31" xfId="0" applyFont="1" applyBorder="1" applyAlignment="1">
      <alignment horizontal="center" vertical="center" wrapText="1"/>
    </xf>
    <xf numFmtId="0" fontId="153" fillId="0" borderId="19" xfId="0" applyFont="1" applyBorder="1" applyAlignment="1">
      <alignment vertical="center" wrapText="1"/>
    </xf>
    <xf numFmtId="0" fontId="152" fillId="0" borderId="0" xfId="0" applyFont="1" applyAlignment="1">
      <alignment vertical="center"/>
    </xf>
    <xf numFmtId="0" fontId="154" fillId="0" borderId="12" xfId="0" applyNumberFormat="1" applyFont="1" applyFill="1" applyBorder="1" applyAlignment="1">
      <alignment horizontal="center" vertical="center" wrapText="1"/>
    </xf>
    <xf numFmtId="0" fontId="155" fillId="0" borderId="12" xfId="0" applyNumberFormat="1" applyFont="1" applyFill="1" applyBorder="1" applyAlignment="1">
      <alignment horizontal="center" vertical="center" wrapText="1"/>
    </xf>
    <xf numFmtId="0" fontId="141" fillId="0" borderId="12" xfId="0" applyFont="1" applyFill="1" applyBorder="1" applyAlignment="1" applyProtection="1">
      <alignment horizontal="justify" vertical="center" wrapText="1"/>
      <protection locked="0"/>
    </xf>
    <xf numFmtId="9" fontId="156" fillId="0" borderId="13" xfId="59" applyFont="1" applyFill="1" applyBorder="1" applyAlignment="1">
      <alignment horizontal="center" vertical="center" wrapText="1"/>
    </xf>
    <xf numFmtId="9" fontId="156" fillId="0" borderId="12" xfId="59" applyFont="1" applyFill="1" applyBorder="1" applyAlignment="1">
      <alignment horizontal="center" vertical="center" wrapText="1"/>
    </xf>
    <xf numFmtId="0" fontId="157" fillId="0" borderId="0" xfId="0" applyFont="1" applyAlignment="1">
      <alignment vertical="center"/>
    </xf>
    <xf numFmtId="0" fontId="0" fillId="0" borderId="12" xfId="53" applyFont="1" applyFill="1" applyBorder="1" applyAlignment="1" applyProtection="1">
      <alignment vertical="center"/>
      <protection locked="0"/>
    </xf>
    <xf numFmtId="0" fontId="0" fillId="0" borderId="12" xfId="53" applyFont="1" applyFill="1" applyBorder="1" applyAlignment="1" applyProtection="1">
      <alignment horizontal="center" vertical="center"/>
      <protection locked="0"/>
    </xf>
    <xf numFmtId="186" fontId="0" fillId="0" borderId="12" xfId="53" applyNumberFormat="1" applyFont="1" applyFill="1" applyBorder="1" applyAlignment="1" applyProtection="1">
      <alignment horizontal="center" vertical="center"/>
      <protection locked="0"/>
    </xf>
    <xf numFmtId="0" fontId="3" fillId="0" borderId="12" xfId="53" applyFont="1" applyFill="1" applyBorder="1" applyAlignment="1" applyProtection="1">
      <alignment horizontal="center" vertical="center"/>
      <protection locked="0"/>
    </xf>
    <xf numFmtId="0" fontId="158" fillId="0" borderId="0" xfId="0" applyFont="1" applyAlignment="1">
      <alignment/>
    </xf>
    <xf numFmtId="0" fontId="159" fillId="0" borderId="12" xfId="0" applyFont="1" applyFill="1" applyBorder="1" applyAlignment="1">
      <alignment horizontal="center" vertical="center" wrapText="1"/>
    </xf>
    <xf numFmtId="0" fontId="3" fillId="35" borderId="12" xfId="0" applyFont="1" applyFill="1" applyBorder="1" applyAlignment="1">
      <alignment horizontal="center" vertical="center"/>
    </xf>
    <xf numFmtId="0" fontId="3" fillId="36" borderId="12" xfId="0" applyFont="1" applyFill="1" applyBorder="1" applyAlignment="1">
      <alignment horizontal="justify" vertical="top" wrapText="1"/>
    </xf>
    <xf numFmtId="0" fontId="3" fillId="37" borderId="12" xfId="0" applyNumberFormat="1" applyFont="1" applyFill="1" applyBorder="1" applyAlignment="1">
      <alignment horizontal="justify" vertical="center" wrapText="1"/>
    </xf>
    <xf numFmtId="0" fontId="144" fillId="37" borderId="12" xfId="0" applyFont="1" applyFill="1" applyBorder="1" applyAlignment="1">
      <alignment horizontal="justify" vertical="center" wrapText="1"/>
    </xf>
    <xf numFmtId="0" fontId="3" fillId="34" borderId="13" xfId="0" applyFont="1" applyFill="1" applyBorder="1" applyAlignment="1">
      <alignment horizontal="justify" vertical="center" wrapText="1"/>
    </xf>
    <xf numFmtId="0" fontId="3" fillId="37" borderId="13" xfId="0" applyFont="1" applyFill="1" applyBorder="1" applyAlignment="1">
      <alignment horizontal="justify" vertical="center" wrapText="1"/>
    </xf>
    <xf numFmtId="0" fontId="144" fillId="34" borderId="12" xfId="0" applyFont="1" applyFill="1" applyBorder="1" applyAlignment="1">
      <alignment horizontal="justify" vertical="center" wrapText="1"/>
    </xf>
    <xf numFmtId="0" fontId="141" fillId="34" borderId="12" xfId="0" applyFont="1" applyFill="1" applyBorder="1" applyAlignment="1">
      <alignment horizontal="justify" vertical="center" wrapText="1"/>
    </xf>
    <xf numFmtId="202" fontId="3" fillId="37" borderId="12" xfId="0" applyNumberFormat="1" applyFont="1" applyFill="1" applyBorder="1" applyAlignment="1">
      <alignment horizontal="justify" vertical="top" wrapText="1"/>
    </xf>
    <xf numFmtId="0" fontId="3" fillId="0" borderId="12" xfId="0" applyFont="1" applyFill="1" applyBorder="1" applyAlignment="1">
      <alignment horizontal="justify" vertical="center"/>
    </xf>
    <xf numFmtId="0" fontId="3" fillId="37" borderId="12" xfId="0" applyFont="1" applyFill="1" applyBorder="1" applyAlignment="1">
      <alignment horizontal="justify" vertical="top" wrapText="1"/>
    </xf>
    <xf numFmtId="0" fontId="1" fillId="36" borderId="13" xfId="0" applyFont="1" applyFill="1" applyBorder="1" applyAlignment="1">
      <alignment horizontal="justify" vertical="center" wrapText="1"/>
    </xf>
    <xf numFmtId="0" fontId="3" fillId="0" borderId="12" xfId="0" applyFont="1" applyFill="1" applyBorder="1" applyAlignment="1">
      <alignment/>
    </xf>
    <xf numFmtId="0" fontId="3" fillId="0" borderId="12" xfId="0" applyFont="1" applyBorder="1" applyAlignment="1">
      <alignment/>
    </xf>
    <xf numFmtId="0" fontId="160" fillId="0" borderId="12" xfId="0" applyFont="1" applyFill="1" applyBorder="1" applyAlignment="1" applyProtection="1">
      <alignment horizontal="center" vertical="center" wrapText="1"/>
      <protection/>
    </xf>
    <xf numFmtId="0" fontId="161" fillId="0" borderId="0" xfId="0" applyFont="1" applyAlignment="1">
      <alignment/>
    </xf>
    <xf numFmtId="0" fontId="162" fillId="32" borderId="12" xfId="0" applyFont="1" applyFill="1" applyBorder="1" applyAlignment="1" applyProtection="1">
      <alignment horizontal="center" vertical="center" wrapText="1"/>
      <protection/>
    </xf>
    <xf numFmtId="0" fontId="163" fillId="32" borderId="16" xfId="0" applyFont="1" applyFill="1" applyBorder="1" applyAlignment="1" applyProtection="1">
      <alignment horizontal="center" vertical="center" wrapText="1"/>
      <protection/>
    </xf>
    <xf numFmtId="0" fontId="163" fillId="32" borderId="11" xfId="0" applyFont="1" applyFill="1" applyBorder="1" applyAlignment="1" applyProtection="1">
      <alignment horizontal="center" vertical="center" wrapText="1"/>
      <protection/>
    </xf>
    <xf numFmtId="0" fontId="164" fillId="0" borderId="12" xfId="0" applyFont="1" applyFill="1" applyBorder="1" applyAlignment="1" applyProtection="1">
      <alignment horizontal="center" vertical="center" wrapText="1"/>
      <protection/>
    </xf>
    <xf numFmtId="0" fontId="165" fillId="38" borderId="12" xfId="0" applyFont="1" applyFill="1" applyBorder="1" applyAlignment="1">
      <alignment horizontal="justify" vertical="center" wrapText="1"/>
    </xf>
    <xf numFmtId="0" fontId="166" fillId="0" borderId="12" xfId="0" applyFont="1" applyBorder="1" applyAlignment="1">
      <alignment horizontal="left" vertical="center"/>
    </xf>
    <xf numFmtId="0" fontId="167" fillId="39" borderId="12" xfId="0" applyFont="1" applyFill="1" applyBorder="1" applyAlignment="1">
      <alignment horizontal="justify" vertical="center" wrapText="1"/>
    </xf>
    <xf numFmtId="9" fontId="168" fillId="0" borderId="13" xfId="59" applyFont="1" applyFill="1" applyBorder="1" applyAlignment="1">
      <alignment horizontal="center" vertical="center" wrapText="1"/>
    </xf>
    <xf numFmtId="0" fontId="169" fillId="0" borderId="0" xfId="0" applyFont="1" applyAlignment="1">
      <alignment vertical="center"/>
    </xf>
    <xf numFmtId="0" fontId="1" fillId="0" borderId="12" xfId="0" applyFont="1" applyFill="1" applyBorder="1" applyAlignment="1">
      <alignment horizontal="justify" vertical="top" wrapText="1"/>
    </xf>
    <xf numFmtId="0" fontId="166" fillId="0" borderId="12" xfId="0" applyFont="1" applyFill="1" applyBorder="1" applyAlignment="1">
      <alignment horizontal="left" vertical="center"/>
    </xf>
    <xf numFmtId="0" fontId="166" fillId="0" borderId="12" xfId="0" applyFont="1" applyBorder="1" applyAlignment="1">
      <alignment vertical="center"/>
    </xf>
    <xf numFmtId="0" fontId="3" fillId="12" borderId="12" xfId="0" applyFont="1" applyFill="1" applyBorder="1" applyAlignment="1">
      <alignment horizontal="justify" vertical="center" wrapText="1"/>
    </xf>
    <xf numFmtId="0" fontId="170" fillId="12" borderId="12" xfId="0" applyFont="1" applyFill="1" applyBorder="1" applyAlignment="1">
      <alignment horizontal="justify" vertical="center" wrapText="1"/>
    </xf>
    <xf numFmtId="0" fontId="3" fillId="12" borderId="12" xfId="0" applyFont="1" applyFill="1" applyBorder="1" applyAlignment="1">
      <alignment horizontal="justify" vertical="top" wrapText="1"/>
    </xf>
    <xf numFmtId="0" fontId="1" fillId="12" borderId="12" xfId="0" applyFont="1" applyFill="1" applyBorder="1" applyAlignment="1">
      <alignment horizontal="justify" vertical="center" wrapText="1"/>
    </xf>
    <xf numFmtId="0" fontId="9" fillId="36" borderId="12" xfId="0" applyFont="1" applyFill="1" applyBorder="1" applyAlignment="1">
      <alignment horizontal="center" vertical="center"/>
    </xf>
    <xf numFmtId="0" fontId="171" fillId="0" borderId="12" xfId="0" applyFont="1" applyFill="1" applyBorder="1" applyAlignment="1">
      <alignment horizontal="center" vertical="center" wrapText="1"/>
    </xf>
    <xf numFmtId="0" fontId="170" fillId="12" borderId="12" xfId="0" applyFont="1" applyFill="1" applyBorder="1" applyAlignment="1">
      <alignment horizontal="left" vertical="center"/>
    </xf>
    <xf numFmtId="0" fontId="170" fillId="12" borderId="12" xfId="0" applyFont="1" applyFill="1" applyBorder="1" applyAlignment="1">
      <alignment horizontal="left" vertical="center" wrapText="1"/>
    </xf>
    <xf numFmtId="0" fontId="172" fillId="0" borderId="12" xfId="0" applyNumberFormat="1" applyFont="1" applyFill="1" applyBorder="1" applyAlignment="1">
      <alignment horizontal="center" vertical="center" wrapText="1"/>
    </xf>
    <xf numFmtId="0" fontId="171" fillId="0" borderId="12" xfId="0" applyNumberFormat="1" applyFont="1" applyFill="1" applyBorder="1" applyAlignment="1">
      <alignment horizontal="center" vertical="center" wrapText="1"/>
    </xf>
    <xf numFmtId="0" fontId="173" fillId="32" borderId="12" xfId="0" applyFont="1" applyFill="1" applyBorder="1" applyAlignment="1" applyProtection="1">
      <alignment horizontal="center" vertical="center" wrapText="1"/>
      <protection/>
    </xf>
    <xf numFmtId="0" fontId="0" fillId="0" borderId="0" xfId="0" applyAlignment="1">
      <alignment vertical="center"/>
    </xf>
    <xf numFmtId="0" fontId="174" fillId="0" borderId="12" xfId="0" applyFont="1" applyFill="1" applyBorder="1" applyAlignment="1">
      <alignment horizontal="justify" vertical="center" wrapText="1"/>
    </xf>
    <xf numFmtId="9" fontId="166" fillId="0" borderId="13" xfId="59" applyFont="1" applyFill="1" applyBorder="1" applyAlignment="1">
      <alignment horizontal="center" vertical="center" wrapText="1"/>
    </xf>
    <xf numFmtId="0" fontId="175" fillId="36" borderId="30" xfId="0" applyFont="1" applyFill="1" applyBorder="1" applyAlignment="1">
      <alignment horizontal="center" vertical="center"/>
    </xf>
    <xf numFmtId="0" fontId="176" fillId="32" borderId="12" xfId="0" applyFont="1" applyFill="1" applyBorder="1" applyAlignment="1" applyProtection="1">
      <alignment horizontal="center" vertical="center" wrapText="1"/>
      <protection/>
    </xf>
    <xf numFmtId="0" fontId="4" fillId="32" borderId="32" xfId="0" applyFont="1" applyFill="1" applyBorder="1" applyAlignment="1" applyProtection="1">
      <alignment horizontal="center" vertical="center" wrapText="1"/>
      <protection/>
    </xf>
    <xf numFmtId="0" fontId="162" fillId="0" borderId="12" xfId="0" applyFont="1" applyFill="1" applyBorder="1" applyAlignment="1">
      <alignment horizontal="left" vertical="center" wrapText="1"/>
    </xf>
    <xf numFmtId="0" fontId="13" fillId="0" borderId="13" xfId="0" applyFont="1" applyFill="1" applyBorder="1" applyAlignment="1">
      <alignment horizontal="center"/>
    </xf>
    <xf numFmtId="0" fontId="177" fillId="0" borderId="12" xfId="0" applyNumberFormat="1" applyFont="1" applyFill="1" applyBorder="1" applyAlignment="1">
      <alignment horizontal="center" vertical="center" wrapText="1"/>
    </xf>
    <xf numFmtId="0" fontId="173" fillId="6" borderId="12" xfId="0" applyFont="1" applyFill="1" applyBorder="1" applyAlignment="1">
      <alignment horizontal="justify" vertical="center" wrapText="1"/>
    </xf>
    <xf numFmtId="9" fontId="12" fillId="40" borderId="12" xfId="59" applyFont="1" applyFill="1" applyBorder="1" applyAlignment="1">
      <alignment horizontal="center" vertical="center" wrapText="1"/>
    </xf>
    <xf numFmtId="1" fontId="9" fillId="36" borderId="12" xfId="59" applyNumberFormat="1" applyFont="1" applyFill="1" applyBorder="1" applyAlignment="1">
      <alignment horizontal="center" vertical="center" wrapText="1"/>
    </xf>
    <xf numFmtId="1" fontId="9" fillId="41" borderId="12" xfId="59" applyNumberFormat="1" applyFont="1" applyFill="1" applyBorder="1" applyAlignment="1">
      <alignment horizontal="center" vertical="center" wrapText="1"/>
    </xf>
    <xf numFmtId="1" fontId="3" fillId="0" borderId="12" xfId="0" applyNumberFormat="1" applyFont="1" applyFill="1" applyBorder="1" applyAlignment="1" applyProtection="1">
      <alignment horizontal="center" vertical="center" wrapText="1"/>
      <protection locked="0"/>
    </xf>
    <xf numFmtId="9" fontId="178" fillId="0" borderId="13" xfId="59" applyFont="1" applyFill="1" applyBorder="1" applyAlignment="1">
      <alignment horizontal="center" vertical="center" wrapText="1"/>
    </xf>
    <xf numFmtId="9" fontId="179" fillId="0" borderId="13" xfId="59" applyFont="1" applyFill="1" applyBorder="1" applyAlignment="1">
      <alignment horizontal="center" vertical="center" wrapText="1"/>
    </xf>
    <xf numFmtId="0" fontId="180" fillId="0" borderId="12" xfId="0" applyNumberFormat="1" applyFont="1" applyFill="1" applyBorder="1" applyAlignment="1">
      <alignment horizontal="center" vertical="center" wrapText="1"/>
    </xf>
    <xf numFmtId="0" fontId="141" fillId="26" borderId="12" xfId="0" applyFont="1" applyFill="1" applyBorder="1" applyAlignment="1">
      <alignment horizontal="justify" vertical="center" wrapText="1"/>
    </xf>
    <xf numFmtId="0" fontId="181" fillId="26" borderId="12" xfId="0" applyFont="1" applyFill="1" applyBorder="1" applyAlignment="1">
      <alignment horizontal="justify" vertical="center" wrapText="1"/>
    </xf>
    <xf numFmtId="0" fontId="3" fillId="26" borderId="12" xfId="0" applyFont="1" applyFill="1" applyBorder="1" applyAlignment="1">
      <alignment horizontal="justify" vertical="center" wrapText="1"/>
    </xf>
    <xf numFmtId="0" fontId="182" fillId="0" borderId="12" xfId="0" applyNumberFormat="1" applyFont="1" applyFill="1" applyBorder="1" applyAlignment="1">
      <alignment horizontal="center" vertical="center" wrapText="1"/>
    </xf>
    <xf numFmtId="0" fontId="183" fillId="32" borderId="12" xfId="0" applyFont="1" applyFill="1" applyBorder="1" applyAlignment="1" applyProtection="1">
      <alignment horizontal="center" vertical="center" wrapText="1"/>
      <protection/>
    </xf>
    <xf numFmtId="0" fontId="3" fillId="0" borderId="12" xfId="0" applyFont="1" applyFill="1" applyBorder="1" applyAlignment="1" applyProtection="1">
      <alignment horizontal="justify" vertical="center" wrapText="1"/>
      <protection/>
    </xf>
    <xf numFmtId="0" fontId="3" fillId="0" borderId="12" xfId="54" applyFont="1" applyFill="1" applyBorder="1" applyAlignment="1">
      <alignment horizontal="center" vertical="center" wrapText="1"/>
      <protection/>
    </xf>
    <xf numFmtId="186" fontId="3" fillId="0" borderId="12" xfId="53" applyNumberFormat="1" applyFont="1" applyFill="1" applyBorder="1" applyAlignment="1" applyProtection="1">
      <alignment horizontal="center" vertical="center" wrapText="1"/>
      <protection locked="0"/>
    </xf>
    <xf numFmtId="0" fontId="3" fillId="0" borderId="33" xfId="0" applyFont="1" applyBorder="1" applyAlignment="1">
      <alignment/>
    </xf>
    <xf numFmtId="0" fontId="167" fillId="39" borderId="30" xfId="0" applyFont="1" applyFill="1" applyBorder="1" applyAlignment="1">
      <alignment horizontal="justify" vertical="center" wrapText="1"/>
    </xf>
    <xf numFmtId="0" fontId="181" fillId="26" borderId="30" xfId="0" applyFont="1" applyFill="1" applyBorder="1" applyAlignment="1">
      <alignment horizontal="justify" vertical="center" wrapText="1"/>
    </xf>
    <xf numFmtId="0" fontId="23" fillId="0" borderId="33" xfId="0" applyFont="1" applyFill="1" applyBorder="1" applyAlignment="1">
      <alignment horizontal="justify" vertical="center" wrapText="1"/>
    </xf>
    <xf numFmtId="0" fontId="184" fillId="0" borderId="33" xfId="0" applyFont="1" applyFill="1" applyBorder="1" applyAlignment="1">
      <alignment horizontal="justify" vertical="center" wrapText="1"/>
    </xf>
    <xf numFmtId="9" fontId="184" fillId="0" borderId="13" xfId="59" applyFont="1" applyFill="1" applyBorder="1" applyAlignment="1">
      <alignment horizontal="center" vertical="center" wrapText="1"/>
    </xf>
    <xf numFmtId="0" fontId="175" fillId="41" borderId="30" xfId="0" applyFont="1" applyFill="1" applyBorder="1" applyAlignment="1">
      <alignment horizontal="center" vertical="center"/>
    </xf>
    <xf numFmtId="0" fontId="3" fillId="42" borderId="12" xfId="0" applyFont="1" applyFill="1" applyBorder="1" applyAlignment="1">
      <alignment horizontal="justify" vertical="center" wrapText="1"/>
    </xf>
    <xf numFmtId="0" fontId="3" fillId="43" borderId="15" xfId="0" applyFont="1" applyFill="1" applyBorder="1" applyAlignment="1">
      <alignment horizontal="justify" vertical="center" wrapText="1"/>
    </xf>
    <xf numFmtId="0" fontId="3" fillId="0" borderId="15" xfId="0" applyFont="1" applyBorder="1" applyAlignment="1">
      <alignment/>
    </xf>
    <xf numFmtId="0" fontId="3" fillId="0" borderId="15" xfId="0" applyFont="1" applyFill="1" applyBorder="1" applyAlignment="1">
      <alignment vertical="center" wrapText="1"/>
    </xf>
    <xf numFmtId="0" fontId="3" fillId="0" borderId="15" xfId="0" applyFont="1" applyFill="1" applyBorder="1" applyAlignment="1">
      <alignment/>
    </xf>
    <xf numFmtId="0" fontId="170" fillId="0" borderId="15" xfId="0" applyFont="1" applyFill="1" applyBorder="1" applyAlignment="1">
      <alignment horizontal="left" vertical="center" wrapText="1"/>
    </xf>
    <xf numFmtId="0" fontId="3" fillId="44" borderId="15" xfId="0" applyFont="1" applyFill="1" applyBorder="1" applyAlignment="1">
      <alignment horizontal="center" vertical="center" wrapText="1"/>
    </xf>
    <xf numFmtId="0" fontId="185" fillId="0" borderId="15" xfId="0" applyFont="1" applyBorder="1" applyAlignment="1">
      <alignment horizontal="center" vertical="center"/>
    </xf>
    <xf numFmtId="0" fontId="184" fillId="0" borderId="15" xfId="0" applyFont="1" applyFill="1" applyBorder="1" applyAlignment="1">
      <alignment horizontal="justify" vertical="center" wrapText="1"/>
    </xf>
    <xf numFmtId="0" fontId="3" fillId="45" borderId="15" xfId="0" applyFont="1" applyFill="1" applyBorder="1" applyAlignment="1">
      <alignment horizontal="center" vertical="center" wrapText="1"/>
    </xf>
    <xf numFmtId="0" fontId="162" fillId="0" borderId="15" xfId="0" applyFont="1" applyBorder="1" applyAlignment="1">
      <alignment horizontal="center" vertical="center"/>
    </xf>
    <xf numFmtId="0" fontId="3" fillId="13" borderId="15" xfId="0" applyFont="1" applyFill="1" applyBorder="1" applyAlignment="1">
      <alignment horizontal="justify" vertical="center" wrapText="1"/>
    </xf>
    <xf numFmtId="202" fontId="161" fillId="0" borderId="15" xfId="0" applyNumberFormat="1" applyFont="1" applyFill="1" applyBorder="1" applyAlignment="1">
      <alignment horizontal="center" vertical="center" wrapText="1"/>
    </xf>
    <xf numFmtId="0" fontId="3" fillId="46" borderId="15" xfId="0" applyFont="1" applyFill="1" applyBorder="1" applyAlignment="1">
      <alignment horizontal="justify" vertical="center" wrapText="1"/>
    </xf>
    <xf numFmtId="0" fontId="3" fillId="46" borderId="15" xfId="0" applyFont="1" applyFill="1" applyBorder="1" applyAlignment="1">
      <alignment horizontal="center" vertical="center" wrapText="1"/>
    </xf>
    <xf numFmtId="0" fontId="13" fillId="0" borderId="15" xfId="0" applyFont="1" applyBorder="1" applyAlignment="1">
      <alignment horizontal="center" vertical="center"/>
    </xf>
    <xf numFmtId="0" fontId="3" fillId="0" borderId="15" xfId="0" applyFont="1" applyFill="1" applyBorder="1" applyAlignment="1">
      <alignment horizontal="justify" vertical="top" wrapText="1"/>
    </xf>
    <xf numFmtId="0" fontId="186" fillId="0" borderId="15" xfId="0" applyFont="1" applyBorder="1" applyAlignment="1">
      <alignment horizontal="center" vertical="center"/>
    </xf>
    <xf numFmtId="0" fontId="184" fillId="0" borderId="14" xfId="0" applyFont="1" applyFill="1" applyBorder="1" applyAlignment="1">
      <alignment horizontal="justify" vertical="center" wrapText="1"/>
    </xf>
    <xf numFmtId="0" fontId="64" fillId="0" borderId="12" xfId="0" applyFont="1" applyBorder="1" applyAlignment="1">
      <alignment/>
    </xf>
    <xf numFmtId="0" fontId="187" fillId="0" borderId="12" xfId="0" applyFont="1" applyFill="1" applyBorder="1" applyAlignment="1">
      <alignment horizontal="justify" vertical="center" wrapText="1"/>
    </xf>
    <xf numFmtId="0" fontId="188" fillId="0" borderId="0" xfId="0" applyFont="1" applyFill="1" applyBorder="1" applyAlignment="1">
      <alignment horizontal="center" vertical="center" wrapText="1"/>
    </xf>
    <xf numFmtId="0" fontId="3" fillId="45" borderId="12" xfId="0" applyFont="1" applyFill="1" applyBorder="1" applyAlignment="1">
      <alignment horizontal="justify" vertical="center" wrapText="1"/>
    </xf>
    <xf numFmtId="0" fontId="3" fillId="0" borderId="13" xfId="0" applyFont="1" applyFill="1" applyBorder="1" applyAlignment="1">
      <alignment vertical="center" wrapText="1"/>
    </xf>
    <xf numFmtId="0" fontId="3" fillId="0" borderId="12" xfId="0" applyFont="1" applyFill="1" applyBorder="1" applyAlignment="1">
      <alignment vertical="center" wrapText="1"/>
    </xf>
    <xf numFmtId="0" fontId="3" fillId="0" borderId="12" xfId="0" applyFont="1" applyFill="1" applyBorder="1" applyAlignment="1" applyProtection="1">
      <alignment vertical="center" wrapText="1"/>
      <protection/>
    </xf>
    <xf numFmtId="0" fontId="3" fillId="0" borderId="12" xfId="0" applyFont="1" applyFill="1" applyBorder="1" applyAlignment="1" applyProtection="1">
      <alignment vertical="center"/>
      <protection/>
    </xf>
    <xf numFmtId="1" fontId="3" fillId="0" borderId="13" xfId="0" applyNumberFormat="1" applyFont="1" applyFill="1" applyBorder="1" applyAlignment="1" applyProtection="1">
      <alignment horizontal="center" vertical="center" wrapText="1"/>
      <protection locked="0"/>
    </xf>
    <xf numFmtId="0" fontId="3" fillId="0" borderId="15" xfId="0" applyFont="1" applyFill="1" applyBorder="1" applyAlignment="1" applyProtection="1">
      <alignment horizontal="justify" vertical="center" wrapText="1"/>
      <protection/>
    </xf>
    <xf numFmtId="0" fontId="3" fillId="0" borderId="12" xfId="53" applyFont="1" applyFill="1" applyBorder="1" applyAlignment="1">
      <alignment horizontal="justify" vertical="center" wrapText="1"/>
      <protection/>
    </xf>
    <xf numFmtId="0" fontId="3" fillId="0" borderId="12" xfId="53" applyFont="1" applyFill="1" applyBorder="1" applyAlignment="1">
      <alignment horizontal="center" vertical="center" wrapText="1"/>
      <protection/>
    </xf>
    <xf numFmtId="0" fontId="3" fillId="0" borderId="13" xfId="0" applyFont="1" applyFill="1" applyBorder="1" applyAlignment="1" applyProtection="1">
      <alignment vertical="center"/>
      <protection/>
    </xf>
    <xf numFmtId="0" fontId="3" fillId="0" borderId="13" xfId="0" applyFont="1" applyFill="1" applyBorder="1" applyAlignment="1" applyProtection="1">
      <alignment horizontal="justify" vertical="center" wrapText="1"/>
      <protection/>
    </xf>
    <xf numFmtId="0" fontId="3" fillId="0" borderId="34" xfId="0" applyFont="1" applyFill="1" applyBorder="1" applyAlignment="1" applyProtection="1">
      <alignment horizontal="justify" vertical="center" wrapText="1"/>
      <protection/>
    </xf>
    <xf numFmtId="0" fontId="3" fillId="0" borderId="12" xfId="53" applyFont="1" applyFill="1" applyBorder="1" applyAlignment="1" applyProtection="1">
      <alignment horizontal="justify" vertical="center" wrapText="1"/>
      <protection locked="0"/>
    </xf>
    <xf numFmtId="0" fontId="3" fillId="0" borderId="12" xfId="53" applyFont="1" applyFill="1" applyBorder="1" applyAlignment="1" applyProtection="1">
      <alignment horizontal="center" vertical="center" wrapText="1"/>
      <protection locked="0"/>
    </xf>
    <xf numFmtId="0" fontId="3" fillId="0" borderId="12" xfId="53" applyFont="1" applyFill="1" applyBorder="1" applyAlignment="1" applyProtection="1">
      <alignment horizontal="justify" vertical="center" wrapText="1"/>
      <protection/>
    </xf>
    <xf numFmtId="0" fontId="3" fillId="0" borderId="15" xfId="0" applyFont="1" applyFill="1" applyBorder="1" applyAlignment="1" applyProtection="1">
      <alignment horizontal="center" vertical="center" wrapText="1"/>
      <protection/>
    </xf>
    <xf numFmtId="0" fontId="7" fillId="0" borderId="12" xfId="0" applyFont="1" applyFill="1" applyBorder="1" applyAlignment="1" applyProtection="1">
      <alignment horizontal="justify" vertical="center" wrapText="1"/>
      <protection/>
    </xf>
    <xf numFmtId="0" fontId="3" fillId="0" borderId="12" xfId="53" applyFont="1" applyFill="1" applyBorder="1" applyAlignment="1" applyProtection="1">
      <alignment vertical="center"/>
      <protection/>
    </xf>
    <xf numFmtId="0" fontId="7" fillId="0" borderId="12" xfId="53" applyFont="1" applyFill="1" applyBorder="1" applyAlignment="1" applyProtection="1">
      <alignment horizontal="justify" vertical="center" wrapText="1"/>
      <protection/>
    </xf>
    <xf numFmtId="0" fontId="3" fillId="0" borderId="13" xfId="0" applyFont="1" applyFill="1" applyBorder="1" applyAlignment="1">
      <alignment horizontal="center" vertical="center"/>
    </xf>
    <xf numFmtId="0" fontId="6" fillId="0" borderId="0" xfId="0" applyFont="1" applyAlignment="1">
      <alignment horizontal="center" vertical="center"/>
    </xf>
    <xf numFmtId="1" fontId="9" fillId="41" borderId="13" xfId="59" applyNumberFormat="1" applyFont="1" applyFill="1" applyBorder="1" applyAlignment="1">
      <alignment horizontal="center" vertical="center" wrapText="1"/>
    </xf>
    <xf numFmtId="1" fontId="9" fillId="41" borderId="30" xfId="59" applyNumberFormat="1" applyFont="1" applyFill="1" applyBorder="1" applyAlignment="1">
      <alignment horizontal="center" vertical="center" wrapText="1"/>
    </xf>
    <xf numFmtId="1" fontId="9" fillId="36" borderId="13" xfId="59" applyNumberFormat="1" applyFont="1" applyFill="1" applyBorder="1" applyAlignment="1">
      <alignment horizontal="center" vertical="center" wrapText="1"/>
    </xf>
    <xf numFmtId="1" fontId="9" fillId="36" borderId="30" xfId="59" applyNumberFormat="1" applyFont="1" applyFill="1" applyBorder="1" applyAlignment="1">
      <alignment horizontal="center" vertical="center" wrapText="1"/>
    </xf>
    <xf numFmtId="0" fontId="175" fillId="41" borderId="13" xfId="0" applyFont="1" applyFill="1" applyBorder="1" applyAlignment="1">
      <alignment horizontal="center" vertical="center"/>
    </xf>
    <xf numFmtId="0" fontId="175" fillId="41" borderId="35" xfId="0" applyFont="1" applyFill="1" applyBorder="1" applyAlignment="1">
      <alignment horizontal="center" vertical="center"/>
    </xf>
    <xf numFmtId="0" fontId="175" fillId="41" borderId="30" xfId="0" applyFont="1" applyFill="1" applyBorder="1" applyAlignment="1">
      <alignment horizontal="center" vertical="center"/>
    </xf>
    <xf numFmtId="0" fontId="175" fillId="36" borderId="13" xfId="0" applyFont="1" applyFill="1" applyBorder="1" applyAlignment="1">
      <alignment horizontal="center" vertical="center"/>
    </xf>
    <xf numFmtId="0" fontId="175" fillId="36" borderId="35" xfId="0" applyFont="1" applyFill="1" applyBorder="1" applyAlignment="1">
      <alignment horizontal="center" vertical="center"/>
    </xf>
    <xf numFmtId="0" fontId="175" fillId="36" borderId="30" xfId="0" applyFont="1" applyFill="1" applyBorder="1" applyAlignment="1">
      <alignment horizontal="center" vertical="center"/>
    </xf>
    <xf numFmtId="0" fontId="165" fillId="0" borderId="0" xfId="0" applyFont="1" applyFill="1" applyBorder="1" applyAlignment="1">
      <alignment horizontal="left" vertical="center" wrapText="1"/>
    </xf>
    <xf numFmtId="0" fontId="165" fillId="0" borderId="0" xfId="0" applyFont="1" applyFill="1" applyBorder="1" applyAlignment="1">
      <alignment horizontal="center" vertical="center" wrapText="1"/>
    </xf>
    <xf numFmtId="1" fontId="9" fillId="41" borderId="35" xfId="59" applyNumberFormat="1" applyFont="1" applyFill="1" applyBorder="1" applyAlignment="1">
      <alignment horizontal="center" vertical="center" wrapText="1"/>
    </xf>
    <xf numFmtId="0" fontId="159" fillId="41" borderId="13" xfId="0" applyFont="1" applyFill="1" applyBorder="1" applyAlignment="1">
      <alignment horizontal="center" vertical="center"/>
    </xf>
    <xf numFmtId="0" fontId="159" fillId="41" borderId="35" xfId="0" applyFont="1" applyFill="1" applyBorder="1" applyAlignment="1">
      <alignment horizontal="center" vertical="center"/>
    </xf>
    <xf numFmtId="0" fontId="159" fillId="41" borderId="30" xfId="0" applyFont="1" applyFill="1" applyBorder="1" applyAlignment="1">
      <alignment horizontal="center" vertical="center"/>
    </xf>
    <xf numFmtId="0" fontId="4" fillId="32" borderId="10" xfId="0" applyFont="1" applyFill="1" applyBorder="1" applyAlignment="1" applyProtection="1">
      <alignment horizontal="center" vertical="center"/>
      <protection/>
    </xf>
    <xf numFmtId="0" fontId="3" fillId="0" borderId="0" xfId="0" applyFont="1" applyAlignment="1">
      <alignment/>
    </xf>
    <xf numFmtId="0" fontId="159" fillId="36" borderId="13" xfId="0" applyFont="1" applyFill="1" applyBorder="1" applyAlignment="1">
      <alignment horizontal="center" vertical="center"/>
    </xf>
    <xf numFmtId="0" fontId="159" fillId="36" borderId="35" xfId="0" applyFont="1" applyFill="1" applyBorder="1" applyAlignment="1">
      <alignment horizontal="center" vertical="center"/>
    </xf>
    <xf numFmtId="0" fontId="0" fillId="0" borderId="36" xfId="0"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0" fillId="0" borderId="22" xfId="0" applyBorder="1" applyAlignment="1">
      <alignment horizontal="center"/>
    </xf>
    <xf numFmtId="0" fontId="0" fillId="0" borderId="0" xfId="0" applyBorder="1" applyAlignment="1">
      <alignment horizontal="center"/>
    </xf>
    <xf numFmtId="0" fontId="0" fillId="0" borderId="20"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1" fillId="0" borderId="39" xfId="0" applyFont="1" applyBorder="1" applyAlignment="1">
      <alignment horizontal="center" vertical="center" shrinkToFit="1"/>
    </xf>
    <xf numFmtId="0" fontId="1" fillId="0" borderId="29" xfId="0" applyFont="1" applyBorder="1" applyAlignment="1">
      <alignment horizontal="center" vertical="center" shrinkToFit="1"/>
    </xf>
    <xf numFmtId="0" fontId="1" fillId="0" borderId="13" xfId="0" applyFont="1" applyBorder="1" applyAlignment="1">
      <alignment horizontal="center" vertical="center" wrapText="1" shrinkToFit="1"/>
    </xf>
    <xf numFmtId="0" fontId="1" fillId="0" borderId="30" xfId="0" applyFont="1" applyBorder="1" applyAlignment="1">
      <alignment horizontal="center" vertical="center" wrapText="1" shrinkToFit="1"/>
    </xf>
    <xf numFmtId="0" fontId="1" fillId="0" borderId="40" xfId="0" applyFont="1" applyBorder="1" applyAlignment="1">
      <alignment horizontal="center" vertical="center" wrapText="1" shrinkToFit="1"/>
    </xf>
    <xf numFmtId="0" fontId="1" fillId="0" borderId="31" xfId="0" applyFont="1" applyBorder="1" applyAlignment="1">
      <alignment horizontal="center" vertical="center" wrapText="1" shrinkToFit="1"/>
    </xf>
    <xf numFmtId="0" fontId="189" fillId="0" borderId="13" xfId="0" applyFont="1" applyBorder="1" applyAlignment="1">
      <alignment horizontal="center" vertical="center"/>
    </xf>
    <xf numFmtId="0" fontId="189" fillId="0" borderId="41" xfId="0" applyFont="1" applyBorder="1" applyAlignment="1">
      <alignment horizontal="center" vertical="center"/>
    </xf>
    <xf numFmtId="0" fontId="36" fillId="0" borderId="39" xfId="0" applyFont="1" applyBorder="1" applyAlignment="1">
      <alignment horizontal="center" vertical="center"/>
    </xf>
    <xf numFmtId="0" fontId="36" fillId="0" borderId="42" xfId="0" applyFont="1" applyBorder="1" applyAlignment="1">
      <alignment horizontal="center" vertical="center"/>
    </xf>
    <xf numFmtId="0" fontId="36" fillId="0" borderId="13" xfId="0" applyFont="1" applyBorder="1" applyAlignment="1">
      <alignment horizontal="center" vertical="center"/>
    </xf>
    <xf numFmtId="0" fontId="36" fillId="0" borderId="41" xfId="0" applyFont="1" applyBorder="1" applyAlignment="1">
      <alignment horizontal="center" vertical="center"/>
    </xf>
    <xf numFmtId="0" fontId="1" fillId="0" borderId="12" xfId="0" applyFont="1" applyBorder="1" applyAlignment="1">
      <alignment horizontal="center" vertical="center" wrapText="1" shrinkToFit="1"/>
    </xf>
    <xf numFmtId="0" fontId="0" fillId="0" borderId="34" xfId="0" applyFont="1" applyBorder="1" applyAlignment="1">
      <alignment horizontal="justify" vertical="center" wrapText="1"/>
    </xf>
    <xf numFmtId="0" fontId="0" fillId="0" borderId="43" xfId="0" applyFont="1" applyBorder="1" applyAlignment="1">
      <alignment horizontal="justify" vertical="center" wrapText="1"/>
    </xf>
    <xf numFmtId="0" fontId="0" fillId="0" borderId="17" xfId="0" applyFont="1" applyBorder="1" applyAlignment="1">
      <alignment horizontal="justify" vertical="center" wrapText="1"/>
    </xf>
    <xf numFmtId="0" fontId="0" fillId="0" borderId="44" xfId="0" applyFont="1" applyBorder="1" applyAlignment="1">
      <alignment horizontal="justify" vertical="center" wrapText="1"/>
    </xf>
    <xf numFmtId="0" fontId="0" fillId="0" borderId="0" xfId="0" applyFont="1" applyBorder="1" applyAlignment="1">
      <alignment horizontal="justify" vertical="center" wrapText="1"/>
    </xf>
    <xf numFmtId="0" fontId="0" fillId="0" borderId="45" xfId="0" applyFont="1" applyBorder="1" applyAlignment="1">
      <alignment horizontal="justify" vertical="center" wrapText="1"/>
    </xf>
    <xf numFmtId="0" fontId="0" fillId="0" borderId="46" xfId="0" applyFont="1" applyBorder="1" applyAlignment="1">
      <alignment horizontal="justify" vertical="center" wrapText="1"/>
    </xf>
    <xf numFmtId="0" fontId="0" fillId="0" borderId="24" xfId="0" applyFont="1" applyBorder="1" applyAlignment="1">
      <alignment horizontal="justify" vertical="center" wrapText="1"/>
    </xf>
    <xf numFmtId="0" fontId="0" fillId="0" borderId="47" xfId="0" applyFont="1" applyBorder="1" applyAlignment="1">
      <alignment horizontal="justify" vertical="center" wrapText="1"/>
    </xf>
    <xf numFmtId="0" fontId="189" fillId="0" borderId="27" xfId="0" applyFont="1" applyBorder="1" applyAlignment="1">
      <alignment horizontal="center"/>
    </xf>
    <xf numFmtId="0" fontId="190" fillId="0" borderId="22" xfId="0" applyFont="1" applyBorder="1" applyAlignment="1">
      <alignment horizontal="left" vertical="center"/>
    </xf>
    <xf numFmtId="0" fontId="190" fillId="0" borderId="0" xfId="0" applyFont="1" applyBorder="1" applyAlignment="1">
      <alignment horizontal="left" vertical="center"/>
    </xf>
    <xf numFmtId="0" fontId="190" fillId="0" borderId="20" xfId="0" applyFont="1" applyBorder="1" applyAlignment="1">
      <alignment horizontal="left" vertical="center"/>
    </xf>
    <xf numFmtId="0" fontId="51" fillId="0" borderId="48" xfId="0" applyFont="1" applyBorder="1" applyAlignment="1">
      <alignment horizontal="justify" vertical="center" wrapText="1"/>
    </xf>
    <xf numFmtId="0" fontId="51" fillId="0" borderId="33" xfId="0" applyFont="1" applyBorder="1" applyAlignment="1">
      <alignment horizontal="justify" vertical="center" wrapText="1"/>
    </xf>
    <xf numFmtId="0" fontId="51" fillId="0" borderId="49" xfId="0" applyFont="1" applyBorder="1" applyAlignment="1">
      <alignment horizontal="justify" vertical="center" wrapText="1"/>
    </xf>
    <xf numFmtId="0" fontId="191" fillId="0" borderId="48" xfId="0" applyFont="1" applyBorder="1" applyAlignment="1">
      <alignment horizontal="justify" vertical="center" wrapText="1"/>
    </xf>
    <xf numFmtId="0" fontId="191" fillId="0" borderId="33" xfId="0" applyFont="1" applyBorder="1" applyAlignment="1">
      <alignment horizontal="justify" vertical="center" wrapText="1"/>
    </xf>
    <xf numFmtId="0" fontId="191" fillId="0" borderId="49" xfId="0" applyFont="1" applyBorder="1" applyAlignment="1">
      <alignment horizontal="justify" vertical="center" wrapText="1"/>
    </xf>
    <xf numFmtId="0" fontId="50" fillId="0" borderId="50" xfId="0" applyFont="1" applyBorder="1" applyAlignment="1">
      <alignment horizontal="left" vertical="center"/>
    </xf>
    <xf numFmtId="0" fontId="50" fillId="0" borderId="43" xfId="0" applyFont="1" applyBorder="1" applyAlignment="1">
      <alignment horizontal="left" vertical="center"/>
    </xf>
    <xf numFmtId="0" fontId="50" fillId="0" borderId="51" xfId="0" applyFont="1" applyBorder="1" applyAlignment="1">
      <alignment horizontal="left" vertical="center"/>
    </xf>
    <xf numFmtId="0" fontId="50" fillId="0" borderId="52" xfId="0" applyFont="1" applyBorder="1" applyAlignment="1">
      <alignment horizontal="left" vertical="center"/>
    </xf>
    <xf numFmtId="0" fontId="50" fillId="0" borderId="53" xfId="0" applyFont="1" applyBorder="1" applyAlignment="1">
      <alignment horizontal="left" vertical="center"/>
    </xf>
    <xf numFmtId="0" fontId="50" fillId="0" borderId="21" xfId="0" applyFont="1" applyBorder="1" applyAlignment="1">
      <alignment horizontal="left" vertical="center"/>
    </xf>
    <xf numFmtId="0" fontId="192" fillId="0" borderId="39" xfId="0" applyFont="1" applyBorder="1" applyAlignment="1">
      <alignment horizontal="center" vertical="center"/>
    </xf>
    <xf numFmtId="0" fontId="192" fillId="0" borderId="29" xfId="0" applyFont="1" applyBorder="1" applyAlignment="1">
      <alignment horizontal="center" vertical="center"/>
    </xf>
    <xf numFmtId="0" fontId="192" fillId="0" borderId="13" xfId="0" applyFont="1" applyBorder="1" applyAlignment="1">
      <alignment horizontal="center" vertical="center"/>
    </xf>
    <xf numFmtId="0" fontId="192" fillId="0" borderId="30" xfId="0" applyFont="1" applyBorder="1" applyAlignment="1">
      <alignment horizontal="center" vertical="center"/>
    </xf>
    <xf numFmtId="9" fontId="192" fillId="0" borderId="13" xfId="0" applyNumberFormat="1" applyFont="1" applyBorder="1" applyAlignment="1">
      <alignment horizontal="center" vertical="center"/>
    </xf>
    <xf numFmtId="9" fontId="192" fillId="0" borderId="30" xfId="0" applyNumberFormat="1" applyFont="1" applyBorder="1" applyAlignment="1">
      <alignment horizontal="center" vertical="center"/>
    </xf>
    <xf numFmtId="9" fontId="192" fillId="0" borderId="40" xfId="0" applyNumberFormat="1" applyFont="1" applyBorder="1" applyAlignment="1">
      <alignment horizontal="center" vertical="center"/>
    </xf>
    <xf numFmtId="9" fontId="192" fillId="0" borderId="31" xfId="0" applyNumberFormat="1" applyFont="1" applyBorder="1" applyAlignment="1">
      <alignment horizontal="center" vertical="center"/>
    </xf>
    <xf numFmtId="0" fontId="192" fillId="0" borderId="15" xfId="0" applyFont="1" applyBorder="1" applyAlignment="1">
      <alignment horizontal="center"/>
    </xf>
    <xf numFmtId="0" fontId="192" fillId="0" borderId="14" xfId="0" applyFont="1" applyBorder="1" applyAlignment="1">
      <alignment horizontal="center"/>
    </xf>
    <xf numFmtId="0" fontId="50" fillId="0" borderId="48" xfId="0" applyFont="1" applyBorder="1" applyAlignment="1">
      <alignment horizontal="center"/>
    </xf>
    <xf numFmtId="0" fontId="50" fillId="0" borderId="33" xfId="0" applyFont="1" applyBorder="1" applyAlignment="1">
      <alignment horizontal="center"/>
    </xf>
    <xf numFmtId="0" fontId="50" fillId="0" borderId="49" xfId="0" applyFont="1" applyBorder="1" applyAlignment="1">
      <alignment horizontal="center"/>
    </xf>
    <xf numFmtId="0" fontId="50" fillId="0" borderId="39" xfId="0" applyFont="1" applyBorder="1" applyAlignment="1">
      <alignment horizontal="center" vertical="center" wrapText="1"/>
    </xf>
    <xf numFmtId="0" fontId="50" fillId="0" borderId="29" xfId="0" applyFont="1" applyBorder="1" applyAlignment="1">
      <alignment horizontal="center" vertical="center" wrapText="1"/>
    </xf>
    <xf numFmtId="0" fontId="50" fillId="0" borderId="13" xfId="0" applyFont="1" applyBorder="1" applyAlignment="1">
      <alignment horizontal="center" vertical="center" wrapText="1"/>
    </xf>
    <xf numFmtId="0" fontId="50" fillId="0" borderId="30" xfId="0" applyFont="1" applyBorder="1" applyAlignment="1">
      <alignment horizontal="center" vertical="center" wrapText="1"/>
    </xf>
    <xf numFmtId="0" fontId="50" fillId="0" borderId="43" xfId="0" applyFont="1" applyBorder="1" applyAlignment="1">
      <alignment horizontal="center" vertical="center" wrapText="1"/>
    </xf>
    <xf numFmtId="0" fontId="50" fillId="0" borderId="17" xfId="0" applyFont="1" applyBorder="1" applyAlignment="1">
      <alignment horizontal="center" vertical="center" wrapText="1"/>
    </xf>
    <xf numFmtId="0" fontId="50" fillId="0" borderId="40" xfId="0" applyFont="1" applyBorder="1" applyAlignment="1">
      <alignment horizontal="center" vertical="center" wrapText="1"/>
    </xf>
    <xf numFmtId="0" fontId="50" fillId="0" borderId="31" xfId="0" applyFont="1" applyBorder="1" applyAlignment="1">
      <alignment horizontal="center" vertical="center" wrapText="1"/>
    </xf>
    <xf numFmtId="0" fontId="47" fillId="0" borderId="22" xfId="0" applyFont="1" applyBorder="1" applyAlignment="1">
      <alignment horizontal="left" vertical="center"/>
    </xf>
    <xf numFmtId="0" fontId="47" fillId="0" borderId="0" xfId="0" applyFont="1" applyBorder="1" applyAlignment="1">
      <alignment horizontal="left" vertical="center"/>
    </xf>
    <xf numFmtId="0" fontId="47" fillId="0" borderId="20" xfId="0" applyFont="1" applyBorder="1" applyAlignment="1">
      <alignment horizontal="left" vertical="center"/>
    </xf>
    <xf numFmtId="0" fontId="50" fillId="0" borderId="23" xfId="0" applyFont="1" applyBorder="1" applyAlignment="1">
      <alignment horizontal="center" vertical="center"/>
    </xf>
    <xf numFmtId="0" fontId="50" fillId="0" borderId="24" xfId="0" applyFont="1" applyBorder="1" applyAlignment="1">
      <alignment horizontal="center" vertical="center"/>
    </xf>
    <xf numFmtId="0" fontId="50" fillId="0" borderId="25" xfId="0" applyFont="1" applyBorder="1" applyAlignment="1">
      <alignment horizontal="center" vertical="center"/>
    </xf>
    <xf numFmtId="0" fontId="51" fillId="0" borderId="50" xfId="0" applyFont="1" applyBorder="1" applyAlignment="1">
      <alignment horizontal="left" vertical="center"/>
    </xf>
    <xf numFmtId="0" fontId="51" fillId="0" borderId="43" xfId="0" applyFont="1" applyBorder="1" applyAlignment="1">
      <alignment horizontal="left" vertical="center"/>
    </xf>
    <xf numFmtId="0" fontId="51" fillId="0" borderId="51" xfId="0" applyFont="1" applyBorder="1" applyAlignment="1">
      <alignment horizontal="left" vertical="center"/>
    </xf>
    <xf numFmtId="0" fontId="46" fillId="0" borderId="36" xfId="0" applyFont="1" applyBorder="1" applyAlignment="1">
      <alignment vertical="center" wrapText="1"/>
    </xf>
    <xf numFmtId="0" fontId="46" fillId="0" borderId="22" xfId="0" applyFont="1" applyBorder="1" applyAlignment="1">
      <alignment vertical="center" wrapText="1"/>
    </xf>
    <xf numFmtId="0" fontId="46" fillId="0" borderId="52" xfId="0" applyFont="1" applyBorder="1" applyAlignment="1">
      <alignment vertical="center" wrapText="1"/>
    </xf>
    <xf numFmtId="0" fontId="16" fillId="0" borderId="54" xfId="0" applyFont="1" applyBorder="1" applyAlignment="1">
      <alignment horizontal="center" vertical="center" wrapText="1"/>
    </xf>
    <xf numFmtId="0" fontId="16" fillId="0" borderId="55"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40" xfId="0" applyFont="1" applyBorder="1" applyAlignment="1">
      <alignment horizontal="center" vertical="center" wrapText="1"/>
    </xf>
    <xf numFmtId="0" fontId="0" fillId="0" borderId="50" xfId="0" applyBorder="1" applyAlignment="1">
      <alignment horizontal="center"/>
    </xf>
    <xf numFmtId="0" fontId="0" fillId="0" borderId="43" xfId="0" applyBorder="1" applyAlignment="1">
      <alignment horizontal="center"/>
    </xf>
    <xf numFmtId="0" fontId="0" fillId="0" borderId="51" xfId="0" applyBorder="1" applyAlignment="1">
      <alignment horizontal="center"/>
    </xf>
    <xf numFmtId="0" fontId="47" fillId="0" borderId="22" xfId="0" applyFont="1" applyBorder="1" applyAlignment="1">
      <alignment horizontal="center" vertical="center"/>
    </xf>
    <xf numFmtId="0" fontId="47" fillId="0" borderId="0" xfId="0" applyFont="1" applyBorder="1" applyAlignment="1">
      <alignment horizontal="center" vertical="center"/>
    </xf>
    <xf numFmtId="0" fontId="47" fillId="0" borderId="20" xfId="0" applyFont="1" applyBorder="1" applyAlignment="1">
      <alignment horizontal="center" vertical="center"/>
    </xf>
    <xf numFmtId="0" fontId="48" fillId="0" borderId="22" xfId="0" applyFont="1" applyBorder="1" applyAlignment="1">
      <alignment horizontal="center" vertical="center"/>
    </xf>
    <xf numFmtId="0" fontId="48" fillId="0" borderId="0" xfId="0" applyFont="1" applyBorder="1" applyAlignment="1">
      <alignment horizontal="center" vertical="center"/>
    </xf>
    <xf numFmtId="0" fontId="48" fillId="0" borderId="20" xfId="0" applyFont="1" applyBorder="1" applyAlignment="1">
      <alignment horizontal="center" vertical="center"/>
    </xf>
    <xf numFmtId="0" fontId="36" fillId="0" borderId="36" xfId="0" applyFont="1" applyBorder="1" applyAlignment="1">
      <alignment horizontal="center" vertical="center"/>
    </xf>
    <xf numFmtId="0" fontId="36" fillId="0" borderId="37" xfId="0" applyFont="1" applyBorder="1" applyAlignment="1">
      <alignment horizontal="center" vertical="center"/>
    </xf>
    <xf numFmtId="0" fontId="36" fillId="0" borderId="38" xfId="0" applyFont="1" applyBorder="1" applyAlignment="1">
      <alignment horizontal="center" vertical="center"/>
    </xf>
    <xf numFmtId="0" fontId="36" fillId="0" borderId="52" xfId="0" applyFont="1" applyBorder="1" applyAlignment="1">
      <alignment horizontal="center" vertical="center"/>
    </xf>
    <xf numFmtId="0" fontId="36" fillId="0" borderId="53" xfId="0" applyFont="1" applyBorder="1" applyAlignment="1">
      <alignment horizontal="center" vertical="center"/>
    </xf>
    <xf numFmtId="0" fontId="36" fillId="0" borderId="21" xfId="0" applyFont="1" applyBorder="1" applyAlignment="1">
      <alignment horizontal="center" vertical="center"/>
    </xf>
    <xf numFmtId="0" fontId="1" fillId="0" borderId="15" xfId="0" applyFont="1" applyFill="1" applyBorder="1" applyAlignment="1">
      <alignment horizontal="justify" vertical="justify" wrapText="1"/>
    </xf>
    <xf numFmtId="0" fontId="1" fillId="0" borderId="33" xfId="0" applyFont="1" applyFill="1" applyBorder="1" applyAlignment="1">
      <alignment horizontal="justify" vertical="justify" wrapText="1"/>
    </xf>
    <xf numFmtId="0" fontId="1" fillId="0" borderId="14" xfId="0" applyFont="1" applyFill="1" applyBorder="1" applyAlignment="1">
      <alignment horizontal="justify" vertical="justify" wrapText="1"/>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rmal 5" xfId="55"/>
    <cellStyle name="Normal 7" xfId="56"/>
    <cellStyle name="Normal 8" xfId="57"/>
    <cellStyle name="Notas" xfId="58"/>
    <cellStyle name="Percent" xfId="59"/>
    <cellStyle name="Porcentaje 2" xfId="60"/>
    <cellStyle name="Salida" xfId="61"/>
    <cellStyle name="Texto de advertencia" xfId="62"/>
    <cellStyle name="Texto explicativo" xfId="63"/>
    <cellStyle name="Título" xfId="64"/>
    <cellStyle name="Título 1" xfId="65"/>
    <cellStyle name="Título 2" xfId="66"/>
    <cellStyle name="Título 3" xfId="67"/>
    <cellStyle name="Total"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5</xdr:row>
      <xdr:rowOff>28575</xdr:rowOff>
    </xdr:to>
    <xdr:grpSp>
      <xdr:nvGrpSpPr>
        <xdr:cNvPr id="1" name="Group 1"/>
        <xdr:cNvGrpSpPr>
          <a:grpSpLocks/>
        </xdr:cNvGrpSpPr>
      </xdr:nvGrpSpPr>
      <xdr:grpSpPr>
        <a:xfrm>
          <a:off x="0" y="0"/>
          <a:ext cx="762000" cy="2867025"/>
          <a:chOff x="981" y="799"/>
          <a:chExt cx="1910" cy="1807"/>
        </a:xfrm>
        <a:solidFill>
          <a:srgbClr val="FFFFFF"/>
        </a:solidFill>
      </xdr:grpSpPr>
      <xdr:sp>
        <xdr:nvSpPr>
          <xdr:cNvPr id="2" name="Text Box 3"/>
          <xdr:cNvSpPr txBox="1">
            <a:spLocks noChangeArrowheads="1"/>
          </xdr:cNvSpPr>
        </xdr:nvSpPr>
        <xdr:spPr>
          <a:xfrm>
            <a:off x="981" y="2039"/>
            <a:ext cx="1910" cy="567"/>
          </a:xfrm>
          <a:prstGeom prst="rect">
            <a:avLst/>
          </a:prstGeom>
          <a:noFill/>
          <a:ln w="9525" cmpd="sng">
            <a:noFill/>
          </a:ln>
        </xdr:spPr>
        <xdr:txBody>
          <a:bodyPr vertOverflow="clip" wrap="square" lIns="73152" tIns="36576" rIns="73152" bIns="36576"/>
          <a:p>
            <a:pPr algn="l">
              <a:defRPr/>
            </a:pPr>
            <a:r>
              <a:rPr lang="en-US" cap="none" sz="650" b="1" i="0" u="none" baseline="0">
                <a:solidFill>
                  <a:srgbClr val="000000"/>
                </a:solidFill>
              </a:rPr>
              <a:t>Ministerio de Justicia y del Derecho</a:t>
            </a:r>
          </a:p>
        </xdr:txBody>
      </xdr:sp>
      <xdr:pic>
        <xdr:nvPicPr>
          <xdr:cNvPr id="3" name="12 Imagen"/>
          <xdr:cNvPicPr preferRelativeResize="1">
            <a:picLocks noChangeAspect="1"/>
          </xdr:cNvPicPr>
        </xdr:nvPicPr>
        <xdr:blipFill>
          <a:blip r:embed="rId1"/>
          <a:stretch>
            <a:fillRect/>
          </a:stretch>
        </xdr:blipFill>
        <xdr:spPr>
          <a:xfrm>
            <a:off x="1486" y="799"/>
            <a:ext cx="936" cy="1180"/>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I50911"/>
  <sheetViews>
    <sheetView tabSelected="1" zoomScale="80" zoomScaleNormal="80" zoomScalePageLayoutView="0" workbookViewId="0" topLeftCell="A1">
      <selection activeCell="A11" sqref="A11"/>
    </sheetView>
  </sheetViews>
  <sheetFormatPr defaultColWidth="11.421875" defaultRowHeight="12.75"/>
  <cols>
    <col min="1" max="1" width="6.28125" style="1" customWidth="1"/>
    <col min="2" max="2" width="12.00390625" style="1" customWidth="1"/>
    <col min="3" max="3" width="14.421875" style="1" customWidth="1"/>
    <col min="4" max="4" width="12.421875" style="1" customWidth="1"/>
    <col min="5" max="5" width="38.140625" style="1" customWidth="1"/>
    <col min="6" max="6" width="33.140625" style="1" customWidth="1"/>
    <col min="7" max="7" width="27.140625" style="1" customWidth="1"/>
    <col min="8" max="8" width="26.57421875" style="1" customWidth="1"/>
    <col min="9" max="9" width="14.140625" style="1" customWidth="1"/>
    <col min="10" max="10" width="9.00390625" style="1" customWidth="1"/>
    <col min="11" max="11" width="11.7109375" style="1" customWidth="1"/>
    <col min="12" max="12" width="12.140625" style="1" customWidth="1"/>
    <col min="13" max="13" width="9.140625" style="1" customWidth="1"/>
    <col min="14" max="14" width="10.421875" style="1" customWidth="1"/>
    <col min="15" max="15" width="20.28125" style="1" customWidth="1"/>
    <col min="16" max="16" width="7.140625" style="1" hidden="1" customWidth="1"/>
    <col min="17" max="17" width="5.7109375" style="1" hidden="1" customWidth="1"/>
    <col min="18" max="18" width="5.28125" style="1" hidden="1" customWidth="1"/>
    <col min="19" max="19" width="7.7109375" style="1" hidden="1" customWidth="1"/>
    <col min="20" max="20" width="28.7109375" style="20" hidden="1" customWidth="1"/>
    <col min="21" max="21" width="44.7109375" style="1" hidden="1" customWidth="1"/>
    <col min="22" max="22" width="48.28125" style="1" hidden="1" customWidth="1"/>
    <col min="23" max="23" width="53.00390625" style="1" hidden="1" customWidth="1"/>
    <col min="24" max="24" width="35.00390625" style="1" hidden="1" customWidth="1"/>
    <col min="25" max="25" width="51.28125" style="1" hidden="1" customWidth="1"/>
    <col min="26" max="26" width="12.28125" style="1" hidden="1" customWidth="1"/>
    <col min="27" max="27" width="39.7109375" style="1" hidden="1" customWidth="1"/>
    <col min="28" max="28" width="60.7109375" style="1" hidden="1" customWidth="1"/>
    <col min="29" max="29" width="36.28125" style="1" hidden="1" customWidth="1"/>
    <col min="30" max="30" width="56.140625" style="1" hidden="1" customWidth="1"/>
    <col min="31" max="31" width="35.140625" style="1" hidden="1" customWidth="1"/>
    <col min="32" max="33" width="13.57421875" style="1" hidden="1" customWidth="1"/>
    <col min="34" max="16384" width="11.421875" style="1" customWidth="1"/>
  </cols>
  <sheetData>
    <row r="1" spans="2:8" ht="25.5">
      <c r="B1" s="6" t="s">
        <v>23</v>
      </c>
      <c r="C1" s="2">
        <v>53</v>
      </c>
      <c r="D1" s="244" t="s">
        <v>0</v>
      </c>
      <c r="E1" s="245"/>
      <c r="F1" s="245"/>
      <c r="G1" s="245"/>
      <c r="H1" s="245"/>
    </row>
    <row r="2" spans="2:8" ht="25.5">
      <c r="B2" s="6" t="s">
        <v>1</v>
      </c>
      <c r="C2" s="2">
        <v>400</v>
      </c>
      <c r="D2" s="244" t="s">
        <v>2</v>
      </c>
      <c r="E2" s="245"/>
      <c r="F2" s="245"/>
      <c r="G2" s="245"/>
      <c r="H2" s="245"/>
    </row>
    <row r="3" spans="2:3" ht="25.5">
      <c r="B3" s="6" t="s">
        <v>3</v>
      </c>
      <c r="C3" s="2">
        <v>1</v>
      </c>
    </row>
    <row r="4" spans="2:3" ht="25.5">
      <c r="B4" s="2" t="s">
        <v>4</v>
      </c>
      <c r="C4" s="2">
        <v>11752</v>
      </c>
    </row>
    <row r="5" spans="2:3" ht="25.5">
      <c r="B5" s="2" t="s">
        <v>5</v>
      </c>
      <c r="C5" s="3">
        <v>42004</v>
      </c>
    </row>
    <row r="6" spans="2:4" ht="25.5">
      <c r="B6" s="2" t="s">
        <v>6</v>
      </c>
      <c r="C6" s="2">
        <v>6</v>
      </c>
      <c r="D6" s="2" t="s">
        <v>7</v>
      </c>
    </row>
    <row r="7" ht="12" customHeight="1"/>
    <row r="8" spans="1:16" ht="25.5">
      <c r="A8" s="2" t="s">
        <v>8</v>
      </c>
      <c r="B8" s="244" t="s">
        <v>9</v>
      </c>
      <c r="C8" s="245"/>
      <c r="D8" s="245"/>
      <c r="E8" s="245"/>
      <c r="F8" s="245"/>
      <c r="G8" s="245"/>
      <c r="H8" s="245"/>
      <c r="I8" s="245"/>
      <c r="J8" s="245"/>
      <c r="K8" s="245"/>
      <c r="L8" s="245"/>
      <c r="M8" s="245"/>
      <c r="N8" s="245"/>
      <c r="O8" s="245"/>
      <c r="P8" s="245"/>
    </row>
    <row r="9" spans="3:21" ht="26.25">
      <c r="C9" s="2">
        <v>4</v>
      </c>
      <c r="D9" s="2">
        <v>8</v>
      </c>
      <c r="E9" s="2">
        <v>12</v>
      </c>
      <c r="F9" s="2">
        <v>16</v>
      </c>
      <c r="G9" s="2">
        <v>20</v>
      </c>
      <c r="H9" s="2">
        <v>24</v>
      </c>
      <c r="I9" s="2">
        <v>28</v>
      </c>
      <c r="J9" s="2">
        <v>31</v>
      </c>
      <c r="K9" s="2">
        <v>32</v>
      </c>
      <c r="L9" s="2">
        <v>36</v>
      </c>
      <c r="M9" s="2">
        <v>40</v>
      </c>
      <c r="N9" s="2">
        <v>44</v>
      </c>
      <c r="O9" s="2"/>
      <c r="P9" s="2"/>
      <c r="Q9" s="4"/>
      <c r="R9" s="4"/>
      <c r="S9" s="4"/>
      <c r="T9" s="21"/>
      <c r="U9" s="4"/>
    </row>
    <row r="10" spans="2:32" ht="65.25" customHeight="1">
      <c r="B10" s="227">
        <f>LEN(E11)</f>
        <v>378</v>
      </c>
      <c r="C10" s="6" t="s">
        <v>10</v>
      </c>
      <c r="D10" s="6" t="s">
        <v>11</v>
      </c>
      <c r="E10" s="6" t="s">
        <v>12</v>
      </c>
      <c r="F10" s="6" t="s">
        <v>13</v>
      </c>
      <c r="G10" s="6" t="s">
        <v>14</v>
      </c>
      <c r="H10" s="6" t="s">
        <v>15</v>
      </c>
      <c r="I10" s="6" t="s">
        <v>16</v>
      </c>
      <c r="J10" s="7" t="s">
        <v>17</v>
      </c>
      <c r="K10" s="6" t="s">
        <v>18</v>
      </c>
      <c r="L10" s="6" t="s">
        <v>19</v>
      </c>
      <c r="M10" s="7" t="s">
        <v>20</v>
      </c>
      <c r="N10" s="7" t="s">
        <v>30</v>
      </c>
      <c r="O10" s="58" t="s">
        <v>31</v>
      </c>
      <c r="P10" s="158" t="s">
        <v>25</v>
      </c>
      <c r="Q10" s="17"/>
      <c r="R10" s="17"/>
      <c r="S10" s="51" t="s">
        <v>34</v>
      </c>
      <c r="T10" s="25" t="s">
        <v>29</v>
      </c>
      <c r="U10" s="25" t="s">
        <v>33</v>
      </c>
      <c r="V10" s="131" t="s">
        <v>37</v>
      </c>
      <c r="W10" s="132" t="s">
        <v>38</v>
      </c>
      <c r="X10" s="132" t="s">
        <v>203</v>
      </c>
      <c r="Y10" s="132" t="s">
        <v>294</v>
      </c>
      <c r="Z10" s="133" t="s">
        <v>407</v>
      </c>
      <c r="AA10" s="130" t="s">
        <v>409</v>
      </c>
      <c r="AB10" s="152" t="s">
        <v>437</v>
      </c>
      <c r="AC10" s="157" t="s">
        <v>587</v>
      </c>
      <c r="AD10" s="174" t="s">
        <v>647</v>
      </c>
      <c r="AE10" s="128" t="s">
        <v>408</v>
      </c>
      <c r="AF10" s="9" t="s">
        <v>750</v>
      </c>
    </row>
    <row r="11" spans="1:33" ht="175.5" customHeight="1">
      <c r="A11" s="17">
        <v>1</v>
      </c>
      <c r="B11" s="10" t="s">
        <v>652</v>
      </c>
      <c r="C11" s="28" t="s">
        <v>22</v>
      </c>
      <c r="D11" s="14" t="s">
        <v>26</v>
      </c>
      <c r="E11" s="15" t="s">
        <v>27</v>
      </c>
      <c r="F11" s="9" t="s">
        <v>28</v>
      </c>
      <c r="G11" s="175" t="s">
        <v>495</v>
      </c>
      <c r="H11" s="175" t="s">
        <v>769</v>
      </c>
      <c r="I11" s="175" t="s">
        <v>497</v>
      </c>
      <c r="J11" s="176">
        <v>1</v>
      </c>
      <c r="K11" s="11">
        <v>41821</v>
      </c>
      <c r="L11" s="177">
        <v>42185</v>
      </c>
      <c r="M11" s="166">
        <f>(+L11-K11)/7</f>
        <v>52</v>
      </c>
      <c r="N11" s="226">
        <v>0</v>
      </c>
      <c r="O11" s="15" t="s">
        <v>316</v>
      </c>
      <c r="P11" s="78">
        <f>+IF(N11/J11&gt;1,1,+N11/J11)</f>
        <v>0</v>
      </c>
      <c r="Q11" s="22"/>
      <c r="R11" s="160"/>
      <c r="S11" s="146">
        <v>1</v>
      </c>
      <c r="T11" s="23" t="s">
        <v>42</v>
      </c>
      <c r="U11" s="19" t="s">
        <v>32</v>
      </c>
      <c r="V11" s="45" t="s">
        <v>39</v>
      </c>
      <c r="W11" s="24" t="s">
        <v>41</v>
      </c>
      <c r="X11" s="30" t="s">
        <v>155</v>
      </c>
      <c r="Y11" s="116" t="s">
        <v>299</v>
      </c>
      <c r="Z11" s="127"/>
      <c r="AA11" s="142" t="s">
        <v>431</v>
      </c>
      <c r="AB11" s="154" t="s">
        <v>444</v>
      </c>
      <c r="AC11" s="9" t="s">
        <v>633</v>
      </c>
      <c r="AD11" s="9" t="s">
        <v>740</v>
      </c>
      <c r="AE11" s="178"/>
      <c r="AF11" s="207" t="s">
        <v>754</v>
      </c>
      <c r="AG11" s="206" t="s">
        <v>734</v>
      </c>
    </row>
    <row r="12" spans="1:32" ht="96" customHeight="1">
      <c r="A12" s="17">
        <v>2</v>
      </c>
      <c r="B12" s="10" t="s">
        <v>653</v>
      </c>
      <c r="C12" s="28" t="s">
        <v>22</v>
      </c>
      <c r="D12" s="49" t="s">
        <v>24</v>
      </c>
      <c r="E12" s="15" t="s">
        <v>43</v>
      </c>
      <c r="F12" s="15" t="s">
        <v>44</v>
      </c>
      <c r="G12" s="15" t="s">
        <v>45</v>
      </c>
      <c r="H12" s="15" t="s">
        <v>760</v>
      </c>
      <c r="I12" s="14" t="s">
        <v>318</v>
      </c>
      <c r="J12" s="33">
        <v>1</v>
      </c>
      <c r="K12" s="32" t="s">
        <v>46</v>
      </c>
      <c r="L12" s="32" t="s">
        <v>47</v>
      </c>
      <c r="M12" s="31">
        <f aca="true" t="shared" si="0" ref="M12:M36">(+L12-K12)/7</f>
        <v>8.857142857142858</v>
      </c>
      <c r="N12" s="18">
        <v>1</v>
      </c>
      <c r="O12" s="208" t="s">
        <v>319</v>
      </c>
      <c r="P12" s="78">
        <f aca="true" t="shared" si="1" ref="P12:P30">+IF(N12/J12&gt;1,1,+N12/J12)</f>
        <v>1</v>
      </c>
      <c r="Q12" s="102">
        <v>1</v>
      </c>
      <c r="R12" s="50"/>
      <c r="S12" s="232">
        <v>2</v>
      </c>
      <c r="T12" s="23"/>
      <c r="U12" s="43"/>
      <c r="V12" s="47"/>
      <c r="W12" s="24"/>
      <c r="X12" s="30" t="s">
        <v>226</v>
      </c>
      <c r="Y12" s="134" t="s">
        <v>414</v>
      </c>
      <c r="Z12" s="126"/>
      <c r="AA12" s="134" t="s">
        <v>414</v>
      </c>
      <c r="AB12" s="134" t="s">
        <v>414</v>
      </c>
      <c r="AC12" s="134" t="s">
        <v>414</v>
      </c>
      <c r="AD12" s="134" t="s">
        <v>414</v>
      </c>
      <c r="AE12" s="186" t="s">
        <v>386</v>
      </c>
      <c r="AF12" s="127"/>
    </row>
    <row r="13" spans="1:32" ht="90" customHeight="1">
      <c r="A13" s="17">
        <v>3</v>
      </c>
      <c r="B13" s="10" t="s">
        <v>654</v>
      </c>
      <c r="C13" s="28" t="s">
        <v>22</v>
      </c>
      <c r="D13" s="49" t="s">
        <v>24</v>
      </c>
      <c r="E13" s="15" t="s">
        <v>43</v>
      </c>
      <c r="F13" s="15" t="s">
        <v>44</v>
      </c>
      <c r="G13" s="15" t="s">
        <v>45</v>
      </c>
      <c r="H13" s="15" t="s">
        <v>48</v>
      </c>
      <c r="I13" s="14" t="s">
        <v>320</v>
      </c>
      <c r="J13" s="33">
        <v>1</v>
      </c>
      <c r="K13" s="32" t="s">
        <v>46</v>
      </c>
      <c r="L13" s="32" t="s">
        <v>47</v>
      </c>
      <c r="M13" s="31">
        <f t="shared" si="0"/>
        <v>8.857142857142858</v>
      </c>
      <c r="N13" s="18">
        <v>1</v>
      </c>
      <c r="O13" s="208" t="s">
        <v>319</v>
      </c>
      <c r="P13" s="78">
        <f t="shared" si="1"/>
        <v>1</v>
      </c>
      <c r="Q13" s="102">
        <v>1</v>
      </c>
      <c r="R13" s="50"/>
      <c r="S13" s="233"/>
      <c r="T13" s="23"/>
      <c r="U13" s="43"/>
      <c r="V13" s="47"/>
      <c r="W13" s="24"/>
      <c r="X13" s="30" t="s">
        <v>225</v>
      </c>
      <c r="Y13" s="134" t="s">
        <v>414</v>
      </c>
      <c r="Z13" s="127"/>
      <c r="AA13" s="134" t="s">
        <v>414</v>
      </c>
      <c r="AB13" s="134" t="s">
        <v>414</v>
      </c>
      <c r="AC13" s="134" t="s">
        <v>414</v>
      </c>
      <c r="AD13" s="134" t="s">
        <v>414</v>
      </c>
      <c r="AE13" s="187"/>
      <c r="AF13" s="127"/>
    </row>
    <row r="14" spans="1:32" s="13" customFormat="1" ht="103.5" customHeight="1">
      <c r="A14" s="17">
        <v>4</v>
      </c>
      <c r="B14" s="10" t="s">
        <v>655</v>
      </c>
      <c r="C14" s="28" t="s">
        <v>22</v>
      </c>
      <c r="D14" s="49" t="s">
        <v>24</v>
      </c>
      <c r="E14" s="15" t="s">
        <v>43</v>
      </c>
      <c r="F14" s="15" t="s">
        <v>44</v>
      </c>
      <c r="G14" s="15" t="s">
        <v>49</v>
      </c>
      <c r="H14" s="15" t="s">
        <v>370</v>
      </c>
      <c r="I14" s="14" t="s">
        <v>321</v>
      </c>
      <c r="J14" s="33">
        <v>2</v>
      </c>
      <c r="K14" s="32" t="s">
        <v>50</v>
      </c>
      <c r="L14" s="32" t="s">
        <v>51</v>
      </c>
      <c r="M14" s="31">
        <f t="shared" si="0"/>
        <v>30.285714285714285</v>
      </c>
      <c r="N14" s="18">
        <v>2</v>
      </c>
      <c r="O14" s="208" t="s">
        <v>322</v>
      </c>
      <c r="P14" s="105">
        <f t="shared" si="1"/>
        <v>1</v>
      </c>
      <c r="Q14" s="113">
        <v>1</v>
      </c>
      <c r="R14" s="50" t="s">
        <v>588</v>
      </c>
      <c r="S14" s="233"/>
      <c r="T14" s="23"/>
      <c r="U14" s="104"/>
      <c r="V14" s="46"/>
      <c r="W14" s="24"/>
      <c r="X14" s="56" t="s">
        <v>227</v>
      </c>
      <c r="Y14" s="120" t="s">
        <v>397</v>
      </c>
      <c r="Z14" s="114">
        <v>1</v>
      </c>
      <c r="AA14" s="135" t="s">
        <v>410</v>
      </c>
      <c r="AB14" s="135" t="s">
        <v>410</v>
      </c>
      <c r="AC14" s="135" t="s">
        <v>410</v>
      </c>
      <c r="AD14" s="135" t="s">
        <v>410</v>
      </c>
      <c r="AE14" s="188"/>
      <c r="AF14" s="126"/>
    </row>
    <row r="15" spans="1:32" ht="106.5" customHeight="1">
      <c r="A15" s="17">
        <v>5</v>
      </c>
      <c r="B15" s="10" t="s">
        <v>656</v>
      </c>
      <c r="C15" s="8" t="s">
        <v>22</v>
      </c>
      <c r="D15" s="49" t="s">
        <v>24</v>
      </c>
      <c r="E15" s="15" t="s">
        <v>43</v>
      </c>
      <c r="F15" s="15" t="s">
        <v>44</v>
      </c>
      <c r="G15" s="15" t="s">
        <v>52</v>
      </c>
      <c r="H15" s="15" t="s">
        <v>53</v>
      </c>
      <c r="I15" s="14" t="s">
        <v>323</v>
      </c>
      <c r="J15" s="33">
        <v>3</v>
      </c>
      <c r="K15" s="32" t="s">
        <v>46</v>
      </c>
      <c r="L15" s="32" t="s">
        <v>51</v>
      </c>
      <c r="M15" s="31">
        <f t="shared" si="0"/>
        <v>30.428571428571427</v>
      </c>
      <c r="N15" s="18">
        <v>3</v>
      </c>
      <c r="O15" s="208" t="s">
        <v>319</v>
      </c>
      <c r="P15" s="137">
        <f t="shared" si="1"/>
        <v>1</v>
      </c>
      <c r="Q15" s="147">
        <v>1</v>
      </c>
      <c r="R15" s="50"/>
      <c r="S15" s="234"/>
      <c r="T15" s="23"/>
      <c r="U15" s="43"/>
      <c r="V15" s="47"/>
      <c r="W15" s="24"/>
      <c r="X15" s="56" t="s">
        <v>228</v>
      </c>
      <c r="Y15" s="117" t="s">
        <v>387</v>
      </c>
      <c r="Z15" s="127"/>
      <c r="AA15" s="145" t="s">
        <v>438</v>
      </c>
      <c r="AB15" s="148" t="s">
        <v>439</v>
      </c>
      <c r="AC15" s="148" t="s">
        <v>439</v>
      </c>
      <c r="AD15" s="148" t="s">
        <v>439</v>
      </c>
      <c r="AE15" s="187"/>
      <c r="AF15" s="127"/>
    </row>
    <row r="16" spans="1:32" ht="105" customHeight="1">
      <c r="A16" s="17">
        <v>6</v>
      </c>
      <c r="B16" s="10" t="s">
        <v>657</v>
      </c>
      <c r="C16" s="8" t="s">
        <v>22</v>
      </c>
      <c r="D16" s="49" t="s">
        <v>24</v>
      </c>
      <c r="E16" s="15" t="s">
        <v>61</v>
      </c>
      <c r="F16" s="15" t="s">
        <v>62</v>
      </c>
      <c r="G16" s="15" t="s">
        <v>324</v>
      </c>
      <c r="H16" s="15" t="s">
        <v>63</v>
      </c>
      <c r="I16" s="14" t="s">
        <v>325</v>
      </c>
      <c r="J16" s="33">
        <v>6</v>
      </c>
      <c r="K16" s="32" t="s">
        <v>64</v>
      </c>
      <c r="L16" s="32" t="s">
        <v>65</v>
      </c>
      <c r="M16" s="31">
        <f t="shared" si="0"/>
        <v>23.285714285714285</v>
      </c>
      <c r="N16" s="18">
        <v>6</v>
      </c>
      <c r="O16" s="208" t="s">
        <v>326</v>
      </c>
      <c r="P16" s="105">
        <f t="shared" si="1"/>
        <v>1</v>
      </c>
      <c r="Q16" s="113">
        <v>1</v>
      </c>
      <c r="R16" s="50" t="s">
        <v>588</v>
      </c>
      <c r="S16" s="235">
        <v>3</v>
      </c>
      <c r="T16" s="23"/>
      <c r="U16" s="43"/>
      <c r="V16" s="47"/>
      <c r="W16" s="24"/>
      <c r="X16" s="30" t="s">
        <v>175</v>
      </c>
      <c r="Y16" s="121" t="s">
        <v>398</v>
      </c>
      <c r="Z16" s="114">
        <v>1</v>
      </c>
      <c r="AA16" s="140" t="s">
        <v>415</v>
      </c>
      <c r="AB16" s="140" t="s">
        <v>415</v>
      </c>
      <c r="AC16" s="140" t="s">
        <v>415</v>
      </c>
      <c r="AD16" s="140" t="s">
        <v>415</v>
      </c>
      <c r="AE16" s="189"/>
      <c r="AF16" s="127"/>
    </row>
    <row r="17" spans="1:34" ht="109.5" customHeight="1">
      <c r="A17" s="17">
        <v>7</v>
      </c>
      <c r="B17" s="10" t="s">
        <v>658</v>
      </c>
      <c r="C17" s="8" t="s">
        <v>22</v>
      </c>
      <c r="D17" s="49" t="s">
        <v>24</v>
      </c>
      <c r="E17" s="15" t="s">
        <v>61</v>
      </c>
      <c r="F17" s="15" t="s">
        <v>66</v>
      </c>
      <c r="G17" s="15" t="s">
        <v>327</v>
      </c>
      <c r="H17" s="15" t="s">
        <v>328</v>
      </c>
      <c r="I17" s="14" t="s">
        <v>317</v>
      </c>
      <c r="J17" s="33">
        <v>2</v>
      </c>
      <c r="K17" s="32" t="s">
        <v>64</v>
      </c>
      <c r="L17" s="32" t="s">
        <v>65</v>
      </c>
      <c r="M17" s="31">
        <f t="shared" si="0"/>
        <v>23.285714285714285</v>
      </c>
      <c r="N17" s="18">
        <v>2</v>
      </c>
      <c r="O17" s="208" t="s">
        <v>326</v>
      </c>
      <c r="P17" s="137">
        <f t="shared" si="1"/>
        <v>1</v>
      </c>
      <c r="Q17" s="147">
        <v>1</v>
      </c>
      <c r="R17" s="50" t="s">
        <v>588</v>
      </c>
      <c r="S17" s="237"/>
      <c r="T17" s="23"/>
      <c r="U17" s="43"/>
      <c r="V17" s="47"/>
      <c r="W17" s="24"/>
      <c r="X17" s="30" t="s">
        <v>161</v>
      </c>
      <c r="Y17" s="121" t="s">
        <v>303</v>
      </c>
      <c r="Z17" s="114">
        <v>1</v>
      </c>
      <c r="AA17" s="143" t="s">
        <v>417</v>
      </c>
      <c r="AB17" s="149" t="s">
        <v>440</v>
      </c>
      <c r="AC17" s="149" t="s">
        <v>440</v>
      </c>
      <c r="AD17" s="149" t="s">
        <v>440</v>
      </c>
      <c r="AE17" s="190" t="s">
        <v>416</v>
      </c>
      <c r="AF17" s="127"/>
      <c r="AH17" s="13"/>
    </row>
    <row r="18" spans="1:32" ht="111" customHeight="1">
      <c r="A18" s="17">
        <v>8</v>
      </c>
      <c r="B18" s="10" t="s">
        <v>659</v>
      </c>
      <c r="C18" s="8" t="s">
        <v>22</v>
      </c>
      <c r="D18" s="49" t="s">
        <v>24</v>
      </c>
      <c r="E18" s="15" t="s">
        <v>67</v>
      </c>
      <c r="F18" s="15" t="s">
        <v>68</v>
      </c>
      <c r="G18" s="15" t="s">
        <v>69</v>
      </c>
      <c r="H18" s="15" t="s">
        <v>70</v>
      </c>
      <c r="I18" s="14" t="s">
        <v>329</v>
      </c>
      <c r="J18" s="33">
        <v>1</v>
      </c>
      <c r="K18" s="32" t="s">
        <v>55</v>
      </c>
      <c r="L18" s="32" t="s">
        <v>56</v>
      </c>
      <c r="M18" s="31">
        <f t="shared" si="0"/>
        <v>51.857142857142854</v>
      </c>
      <c r="N18" s="18">
        <v>1</v>
      </c>
      <c r="O18" s="208" t="s">
        <v>330</v>
      </c>
      <c r="P18" s="52">
        <f t="shared" si="1"/>
        <v>1</v>
      </c>
      <c r="Q18" s="62">
        <v>1</v>
      </c>
      <c r="R18" s="50" t="s">
        <v>588</v>
      </c>
      <c r="S18" s="232">
        <v>4</v>
      </c>
      <c r="T18" s="23"/>
      <c r="U18" s="43"/>
      <c r="V18" s="47"/>
      <c r="W18" s="24"/>
      <c r="X18" s="30" t="s">
        <v>162</v>
      </c>
      <c r="Y18" s="136" t="s">
        <v>298</v>
      </c>
      <c r="Z18" s="127"/>
      <c r="AA18" s="136" t="s">
        <v>298</v>
      </c>
      <c r="AB18" s="136" t="s">
        <v>298</v>
      </c>
      <c r="AC18" s="136" t="s">
        <v>298</v>
      </c>
      <c r="AD18" s="136" t="s">
        <v>298</v>
      </c>
      <c r="AE18" s="191" t="s">
        <v>392</v>
      </c>
      <c r="AF18" s="127"/>
    </row>
    <row r="19" spans="1:32" ht="117" customHeight="1">
      <c r="A19" s="17">
        <v>9</v>
      </c>
      <c r="B19" s="10" t="s">
        <v>660</v>
      </c>
      <c r="C19" s="8" t="s">
        <v>22</v>
      </c>
      <c r="D19" s="49" t="s">
        <v>24</v>
      </c>
      <c r="E19" s="15" t="s">
        <v>67</v>
      </c>
      <c r="F19" s="15" t="s">
        <v>68</v>
      </c>
      <c r="G19" s="15" t="s">
        <v>71</v>
      </c>
      <c r="H19" s="15" t="s">
        <v>72</v>
      </c>
      <c r="I19" s="14" t="s">
        <v>331</v>
      </c>
      <c r="J19" s="33">
        <v>7</v>
      </c>
      <c r="K19" s="32" t="s">
        <v>55</v>
      </c>
      <c r="L19" s="32" t="s">
        <v>56</v>
      </c>
      <c r="M19" s="31">
        <f t="shared" si="0"/>
        <v>51.857142857142854</v>
      </c>
      <c r="N19" s="18">
        <v>7</v>
      </c>
      <c r="O19" s="208" t="s">
        <v>330</v>
      </c>
      <c r="P19" s="52">
        <f t="shared" si="1"/>
        <v>1</v>
      </c>
      <c r="Q19" s="62">
        <v>1</v>
      </c>
      <c r="R19" s="50" t="s">
        <v>588</v>
      </c>
      <c r="S19" s="233"/>
      <c r="T19" s="23"/>
      <c r="U19" s="43"/>
      <c r="V19" s="47"/>
      <c r="W19" s="24"/>
      <c r="X19" s="30" t="s">
        <v>304</v>
      </c>
      <c r="Y19" s="136" t="s">
        <v>298</v>
      </c>
      <c r="Z19" s="127"/>
      <c r="AA19" s="136" t="s">
        <v>298</v>
      </c>
      <c r="AB19" s="136" t="s">
        <v>298</v>
      </c>
      <c r="AC19" s="136" t="s">
        <v>298</v>
      </c>
      <c r="AD19" s="136" t="s">
        <v>298</v>
      </c>
      <c r="AE19" s="187"/>
      <c r="AF19" s="127"/>
    </row>
    <row r="20" spans="1:32" ht="117.75" customHeight="1">
      <c r="A20" s="17">
        <v>10</v>
      </c>
      <c r="B20" s="10" t="s">
        <v>661</v>
      </c>
      <c r="C20" s="8" t="s">
        <v>22</v>
      </c>
      <c r="D20" s="49" t="s">
        <v>24</v>
      </c>
      <c r="E20" s="15" t="s">
        <v>67</v>
      </c>
      <c r="F20" s="15" t="s">
        <v>68</v>
      </c>
      <c r="G20" s="15" t="s">
        <v>73</v>
      </c>
      <c r="H20" s="15" t="s">
        <v>74</v>
      </c>
      <c r="I20" s="14" t="s">
        <v>332</v>
      </c>
      <c r="J20" s="33">
        <v>1</v>
      </c>
      <c r="K20" s="32" t="s">
        <v>75</v>
      </c>
      <c r="L20" s="32" t="s">
        <v>56</v>
      </c>
      <c r="M20" s="31">
        <f t="shared" si="0"/>
        <v>47</v>
      </c>
      <c r="N20" s="18">
        <v>1</v>
      </c>
      <c r="O20" s="208" t="s">
        <v>371</v>
      </c>
      <c r="P20" s="52">
        <f t="shared" si="1"/>
        <v>1</v>
      </c>
      <c r="Q20" s="62">
        <v>1</v>
      </c>
      <c r="R20" s="50"/>
      <c r="S20" s="233"/>
      <c r="T20" s="23"/>
      <c r="U20" s="43"/>
      <c r="V20" s="47"/>
      <c r="W20" s="24"/>
      <c r="X20" s="30" t="s">
        <v>163</v>
      </c>
      <c r="Y20" s="136" t="s">
        <v>298</v>
      </c>
      <c r="Z20" s="127"/>
      <c r="AA20" s="136" t="s">
        <v>298</v>
      </c>
      <c r="AB20" s="136" t="s">
        <v>298</v>
      </c>
      <c r="AC20" s="136" t="s">
        <v>298</v>
      </c>
      <c r="AD20" s="136" t="s">
        <v>298</v>
      </c>
      <c r="AE20" s="192"/>
      <c r="AF20" s="127"/>
    </row>
    <row r="21" spans="1:35" ht="123" customHeight="1">
      <c r="A21" s="17">
        <v>11</v>
      </c>
      <c r="B21" s="10" t="s">
        <v>662</v>
      </c>
      <c r="C21" s="8" t="s">
        <v>22</v>
      </c>
      <c r="D21" s="49" t="s">
        <v>24</v>
      </c>
      <c r="E21" s="15" t="s">
        <v>67</v>
      </c>
      <c r="F21" s="15" t="s">
        <v>68</v>
      </c>
      <c r="G21" s="175" t="s">
        <v>495</v>
      </c>
      <c r="H21" s="175" t="s">
        <v>496</v>
      </c>
      <c r="I21" s="175" t="s">
        <v>497</v>
      </c>
      <c r="J21" s="176">
        <v>1</v>
      </c>
      <c r="K21" s="11">
        <v>41821</v>
      </c>
      <c r="L21" s="177">
        <v>42185</v>
      </c>
      <c r="M21" s="166">
        <f t="shared" si="0"/>
        <v>52</v>
      </c>
      <c r="N21" s="18">
        <v>0</v>
      </c>
      <c r="O21" s="208" t="s">
        <v>372</v>
      </c>
      <c r="P21" s="78">
        <f t="shared" si="1"/>
        <v>0</v>
      </c>
      <c r="Q21" s="50"/>
      <c r="R21" s="50"/>
      <c r="S21" s="233"/>
      <c r="T21" s="23"/>
      <c r="U21" s="43"/>
      <c r="V21" s="47"/>
      <c r="W21" s="24"/>
      <c r="X21" s="30" t="s">
        <v>164</v>
      </c>
      <c r="Y21" s="119" t="s">
        <v>300</v>
      </c>
      <c r="Z21" s="127"/>
      <c r="AA21" s="143" t="s">
        <v>427</v>
      </c>
      <c r="AB21" s="9" t="s">
        <v>445</v>
      </c>
      <c r="AC21" s="9" t="s">
        <v>634</v>
      </c>
      <c r="AD21" s="9" t="s">
        <v>724</v>
      </c>
      <c r="AE21" s="178"/>
      <c r="AF21" s="207" t="s">
        <v>751</v>
      </c>
      <c r="AG21" s="206" t="s">
        <v>734</v>
      </c>
      <c r="AI21" s="13"/>
    </row>
    <row r="22" spans="1:32" ht="110.25" customHeight="1">
      <c r="A22" s="17">
        <v>12</v>
      </c>
      <c r="B22" s="10" t="s">
        <v>663</v>
      </c>
      <c r="C22" s="8" t="s">
        <v>22</v>
      </c>
      <c r="D22" s="49" t="s">
        <v>24</v>
      </c>
      <c r="E22" s="15" t="s">
        <v>67</v>
      </c>
      <c r="F22" s="15" t="s">
        <v>68</v>
      </c>
      <c r="G22" s="15" t="s">
        <v>76</v>
      </c>
      <c r="H22" s="15" t="s">
        <v>77</v>
      </c>
      <c r="I22" s="14" t="s">
        <v>333</v>
      </c>
      <c r="J22" s="33">
        <v>1</v>
      </c>
      <c r="K22" s="32" t="s">
        <v>78</v>
      </c>
      <c r="L22" s="32" t="s">
        <v>35</v>
      </c>
      <c r="M22" s="31">
        <f t="shared" si="0"/>
        <v>8</v>
      </c>
      <c r="N22" s="18">
        <v>1</v>
      </c>
      <c r="O22" s="208" t="s">
        <v>371</v>
      </c>
      <c r="P22" s="52">
        <f t="shared" si="1"/>
        <v>1</v>
      </c>
      <c r="Q22" s="62">
        <v>1</v>
      </c>
      <c r="R22" s="50"/>
      <c r="S22" s="233"/>
      <c r="T22" s="23"/>
      <c r="U22" s="43"/>
      <c r="V22" s="47"/>
      <c r="W22" s="24"/>
      <c r="X22" s="30" t="s">
        <v>165</v>
      </c>
      <c r="Y22" s="136" t="s">
        <v>298</v>
      </c>
      <c r="Z22" s="127"/>
      <c r="AA22" s="136" t="s">
        <v>298</v>
      </c>
      <c r="AB22" s="136" t="s">
        <v>298</v>
      </c>
      <c r="AC22" s="136" t="s">
        <v>298</v>
      </c>
      <c r="AD22" s="179" t="s">
        <v>298</v>
      </c>
      <c r="AE22" s="187"/>
      <c r="AF22" s="127"/>
    </row>
    <row r="23" spans="1:34" ht="122.25" customHeight="1">
      <c r="A23" s="17">
        <v>13</v>
      </c>
      <c r="B23" s="10" t="s">
        <v>664</v>
      </c>
      <c r="C23" s="8" t="s">
        <v>22</v>
      </c>
      <c r="D23" s="49" t="s">
        <v>24</v>
      </c>
      <c r="E23" s="15" t="s">
        <v>67</v>
      </c>
      <c r="F23" s="15" t="s">
        <v>68</v>
      </c>
      <c r="G23" s="15" t="s">
        <v>76</v>
      </c>
      <c r="H23" s="15" t="s">
        <v>79</v>
      </c>
      <c r="I23" s="14" t="s">
        <v>334</v>
      </c>
      <c r="J23" s="33">
        <v>1</v>
      </c>
      <c r="K23" s="32" t="s">
        <v>57</v>
      </c>
      <c r="L23" s="32" t="s">
        <v>80</v>
      </c>
      <c r="M23" s="31">
        <f t="shared" si="0"/>
        <v>17.285714285714285</v>
      </c>
      <c r="N23" s="18">
        <v>1</v>
      </c>
      <c r="O23" s="208" t="s">
        <v>335</v>
      </c>
      <c r="P23" s="137">
        <f t="shared" si="1"/>
        <v>1</v>
      </c>
      <c r="Q23" s="150">
        <v>1</v>
      </c>
      <c r="R23" s="50" t="s">
        <v>588</v>
      </c>
      <c r="S23" s="233"/>
      <c r="T23" s="23"/>
      <c r="U23" s="43"/>
      <c r="V23" s="47"/>
      <c r="W23" s="24"/>
      <c r="X23" s="30" t="s">
        <v>204</v>
      </c>
      <c r="Y23" s="121" t="s">
        <v>302</v>
      </c>
      <c r="Z23" s="114">
        <v>1</v>
      </c>
      <c r="AA23" s="143" t="s">
        <v>418</v>
      </c>
      <c r="AB23" s="143" t="s">
        <v>440</v>
      </c>
      <c r="AC23" s="143" t="s">
        <v>440</v>
      </c>
      <c r="AD23" s="143" t="s">
        <v>440</v>
      </c>
      <c r="AE23" s="193"/>
      <c r="AF23" s="127"/>
      <c r="AH23" s="13"/>
    </row>
    <row r="24" spans="1:32" s="13" customFormat="1" ht="103.5" customHeight="1">
      <c r="A24" s="17">
        <v>14</v>
      </c>
      <c r="B24" s="10" t="s">
        <v>665</v>
      </c>
      <c r="C24" s="8" t="s">
        <v>22</v>
      </c>
      <c r="D24" s="49" t="s">
        <v>24</v>
      </c>
      <c r="E24" s="15" t="s">
        <v>67</v>
      </c>
      <c r="F24" s="15" t="s">
        <v>68</v>
      </c>
      <c r="G24" s="15" t="s">
        <v>81</v>
      </c>
      <c r="H24" s="15" t="s">
        <v>336</v>
      </c>
      <c r="I24" s="14" t="s">
        <v>337</v>
      </c>
      <c r="J24" s="33">
        <v>1</v>
      </c>
      <c r="K24" s="32" t="s">
        <v>57</v>
      </c>
      <c r="L24" s="32" t="s">
        <v>35</v>
      </c>
      <c r="M24" s="31">
        <f t="shared" si="0"/>
        <v>4.142857142857143</v>
      </c>
      <c r="N24" s="18">
        <v>1</v>
      </c>
      <c r="O24" s="208" t="s">
        <v>335</v>
      </c>
      <c r="P24" s="52">
        <f t="shared" si="1"/>
        <v>1</v>
      </c>
      <c r="Q24" s="62">
        <v>1</v>
      </c>
      <c r="R24" s="50" t="s">
        <v>588</v>
      </c>
      <c r="S24" s="233"/>
      <c r="T24" s="23"/>
      <c r="U24" s="104"/>
      <c r="V24" s="46"/>
      <c r="W24" s="24"/>
      <c r="X24" s="30" t="s">
        <v>166</v>
      </c>
      <c r="Y24" s="136" t="s">
        <v>298</v>
      </c>
      <c r="Z24" s="114">
        <v>1</v>
      </c>
      <c r="AA24" s="136" t="s">
        <v>298</v>
      </c>
      <c r="AB24" s="136" t="s">
        <v>298</v>
      </c>
      <c r="AC24" s="136" t="s">
        <v>298</v>
      </c>
      <c r="AD24" s="136" t="s">
        <v>298</v>
      </c>
      <c r="AE24" s="189"/>
      <c r="AF24" s="126"/>
    </row>
    <row r="25" spans="1:32" ht="84" customHeight="1">
      <c r="A25" s="17">
        <v>15</v>
      </c>
      <c r="B25" s="10" t="s">
        <v>666</v>
      </c>
      <c r="C25" s="8" t="s">
        <v>22</v>
      </c>
      <c r="D25" s="49" t="s">
        <v>24</v>
      </c>
      <c r="E25" s="15" t="s">
        <v>82</v>
      </c>
      <c r="F25" s="15" t="s">
        <v>83</v>
      </c>
      <c r="G25" s="15" t="s">
        <v>84</v>
      </c>
      <c r="H25" s="15" t="s">
        <v>338</v>
      </c>
      <c r="I25" s="14" t="s">
        <v>339</v>
      </c>
      <c r="J25" s="33">
        <v>1</v>
      </c>
      <c r="K25" s="32" t="s">
        <v>85</v>
      </c>
      <c r="L25" s="32" t="s">
        <v>86</v>
      </c>
      <c r="M25" s="31">
        <f t="shared" si="0"/>
        <v>5.857142857142857</v>
      </c>
      <c r="N25" s="18">
        <v>1</v>
      </c>
      <c r="O25" s="208" t="s">
        <v>373</v>
      </c>
      <c r="P25" s="52">
        <f t="shared" si="1"/>
        <v>1</v>
      </c>
      <c r="Q25" s="62">
        <v>1</v>
      </c>
      <c r="R25" s="50" t="s">
        <v>588</v>
      </c>
      <c r="S25" s="235">
        <v>5</v>
      </c>
      <c r="T25" s="23"/>
      <c r="U25" s="43"/>
      <c r="V25" s="47"/>
      <c r="W25" s="24"/>
      <c r="X25" s="30" t="s">
        <v>388</v>
      </c>
      <c r="Y25" s="136" t="s">
        <v>298</v>
      </c>
      <c r="Z25" s="127"/>
      <c r="AA25" s="136" t="s">
        <v>298</v>
      </c>
      <c r="AB25" s="136" t="s">
        <v>298</v>
      </c>
      <c r="AC25" s="136" t="s">
        <v>298</v>
      </c>
      <c r="AD25" s="136" t="s">
        <v>298</v>
      </c>
      <c r="AE25" s="194" t="s">
        <v>389</v>
      </c>
      <c r="AF25" s="127"/>
    </row>
    <row r="26" spans="1:32" ht="102.75" customHeight="1">
      <c r="A26" s="17">
        <v>16</v>
      </c>
      <c r="B26" s="10" t="s">
        <v>667</v>
      </c>
      <c r="C26" s="8" t="s">
        <v>22</v>
      </c>
      <c r="D26" s="49" t="s">
        <v>24</v>
      </c>
      <c r="E26" s="15" t="s">
        <v>82</v>
      </c>
      <c r="F26" s="15" t="s">
        <v>87</v>
      </c>
      <c r="G26" s="15" t="s">
        <v>88</v>
      </c>
      <c r="H26" s="15" t="s">
        <v>89</v>
      </c>
      <c r="I26" s="14" t="s">
        <v>340</v>
      </c>
      <c r="J26" s="33">
        <v>1</v>
      </c>
      <c r="K26" s="32" t="s">
        <v>58</v>
      </c>
      <c r="L26" s="32" t="s">
        <v>56</v>
      </c>
      <c r="M26" s="31">
        <f t="shared" si="0"/>
        <v>26.142857142857142</v>
      </c>
      <c r="N26" s="18">
        <v>1</v>
      </c>
      <c r="O26" s="208" t="s">
        <v>374</v>
      </c>
      <c r="P26" s="105">
        <f t="shared" si="1"/>
        <v>1</v>
      </c>
      <c r="Q26" s="161">
        <v>1</v>
      </c>
      <c r="R26" s="50"/>
      <c r="S26" s="236"/>
      <c r="T26" s="23"/>
      <c r="U26" s="43"/>
      <c r="V26" s="47"/>
      <c r="W26" s="24"/>
      <c r="X26" s="9" t="s">
        <v>167</v>
      </c>
      <c r="Y26" s="119" t="s">
        <v>308</v>
      </c>
      <c r="Z26" s="127"/>
      <c r="AA26" s="143" t="s">
        <v>423</v>
      </c>
      <c r="AB26" s="9" t="s">
        <v>446</v>
      </c>
      <c r="AC26" s="162" t="s">
        <v>589</v>
      </c>
      <c r="AD26" s="162" t="s">
        <v>589</v>
      </c>
      <c r="AE26" s="195"/>
      <c r="AF26" s="127"/>
    </row>
    <row r="27" spans="1:32" ht="92.25" customHeight="1">
      <c r="A27" s="17">
        <v>17</v>
      </c>
      <c r="B27" s="10" t="s">
        <v>668</v>
      </c>
      <c r="C27" s="8" t="s">
        <v>22</v>
      </c>
      <c r="D27" s="49" t="s">
        <v>24</v>
      </c>
      <c r="E27" s="15" t="s">
        <v>82</v>
      </c>
      <c r="F27" s="15" t="s">
        <v>87</v>
      </c>
      <c r="G27" s="15" t="s">
        <v>69</v>
      </c>
      <c r="H27" s="15" t="s">
        <v>70</v>
      </c>
      <c r="I27" s="14" t="s">
        <v>341</v>
      </c>
      <c r="J27" s="33">
        <v>1</v>
      </c>
      <c r="K27" s="32" t="s">
        <v>55</v>
      </c>
      <c r="L27" s="32" t="s">
        <v>56</v>
      </c>
      <c r="M27" s="31">
        <f t="shared" si="0"/>
        <v>51.857142857142854</v>
      </c>
      <c r="N27" s="18">
        <v>1</v>
      </c>
      <c r="O27" s="208" t="s">
        <v>375</v>
      </c>
      <c r="P27" s="52">
        <f t="shared" si="1"/>
        <v>1</v>
      </c>
      <c r="Q27" s="62">
        <v>1</v>
      </c>
      <c r="R27" s="50" t="s">
        <v>588</v>
      </c>
      <c r="S27" s="237"/>
      <c r="T27" s="23"/>
      <c r="U27" s="43"/>
      <c r="V27" s="47"/>
      <c r="W27" s="24"/>
      <c r="X27" s="9" t="s">
        <v>156</v>
      </c>
      <c r="Y27" s="136" t="s">
        <v>298</v>
      </c>
      <c r="Z27" s="127"/>
      <c r="AA27" s="136" t="s">
        <v>298</v>
      </c>
      <c r="AB27" s="136" t="s">
        <v>298</v>
      </c>
      <c r="AC27" s="136" t="s">
        <v>298</v>
      </c>
      <c r="AD27" s="136" t="s">
        <v>298</v>
      </c>
      <c r="AE27" s="191" t="s">
        <v>391</v>
      </c>
      <c r="AF27" s="127"/>
    </row>
    <row r="28" spans="1:32" ht="102" customHeight="1">
      <c r="A28" s="17">
        <v>18</v>
      </c>
      <c r="B28" s="10" t="s">
        <v>669</v>
      </c>
      <c r="C28" s="8" t="s">
        <v>22</v>
      </c>
      <c r="D28" s="49" t="s">
        <v>24</v>
      </c>
      <c r="E28" s="15" t="s">
        <v>90</v>
      </c>
      <c r="F28" s="15" t="s">
        <v>91</v>
      </c>
      <c r="G28" s="15" t="s">
        <v>84</v>
      </c>
      <c r="H28" s="15" t="s">
        <v>338</v>
      </c>
      <c r="I28" s="14" t="s">
        <v>342</v>
      </c>
      <c r="J28" s="33">
        <v>1</v>
      </c>
      <c r="K28" s="32" t="s">
        <v>85</v>
      </c>
      <c r="L28" s="32" t="s">
        <v>86</v>
      </c>
      <c r="M28" s="31">
        <f t="shared" si="0"/>
        <v>5.857142857142857</v>
      </c>
      <c r="N28" s="18">
        <v>1</v>
      </c>
      <c r="O28" s="208" t="s">
        <v>376</v>
      </c>
      <c r="P28" s="78">
        <f t="shared" si="1"/>
        <v>1</v>
      </c>
      <c r="Q28" s="103">
        <v>1</v>
      </c>
      <c r="R28" s="50" t="s">
        <v>588</v>
      </c>
      <c r="S28" s="232">
        <v>6</v>
      </c>
      <c r="T28" s="23"/>
      <c r="U28" s="43"/>
      <c r="V28" s="47"/>
      <c r="W28" s="24"/>
      <c r="X28" s="9" t="s">
        <v>232</v>
      </c>
      <c r="Y28" s="134" t="s">
        <v>390</v>
      </c>
      <c r="Z28" s="114">
        <v>1</v>
      </c>
      <c r="AA28" s="134" t="s">
        <v>390</v>
      </c>
      <c r="AB28" s="134" t="s">
        <v>390</v>
      </c>
      <c r="AC28" s="134" t="s">
        <v>390</v>
      </c>
      <c r="AD28" s="134" t="s">
        <v>390</v>
      </c>
      <c r="AE28" s="194" t="s">
        <v>393</v>
      </c>
      <c r="AF28" s="127"/>
    </row>
    <row r="29" spans="1:32" ht="88.5" customHeight="1">
      <c r="A29" s="17">
        <v>19</v>
      </c>
      <c r="B29" s="10" t="s">
        <v>670</v>
      </c>
      <c r="C29" s="8" t="s">
        <v>22</v>
      </c>
      <c r="D29" s="49" t="s">
        <v>24</v>
      </c>
      <c r="E29" s="15" t="s">
        <v>90</v>
      </c>
      <c r="F29" s="15" t="s">
        <v>91</v>
      </c>
      <c r="G29" s="15" t="s">
        <v>69</v>
      </c>
      <c r="H29" s="15" t="s">
        <v>70</v>
      </c>
      <c r="I29" s="14" t="s">
        <v>343</v>
      </c>
      <c r="J29" s="33">
        <v>1</v>
      </c>
      <c r="K29" s="32" t="s">
        <v>58</v>
      </c>
      <c r="L29" s="32" t="s">
        <v>56</v>
      </c>
      <c r="M29" s="31">
        <f t="shared" si="0"/>
        <v>26.142857142857142</v>
      </c>
      <c r="N29" s="18">
        <v>1</v>
      </c>
      <c r="O29" s="208" t="s">
        <v>376</v>
      </c>
      <c r="P29" s="52">
        <f t="shared" si="1"/>
        <v>1</v>
      </c>
      <c r="Q29" s="62">
        <v>1</v>
      </c>
      <c r="R29" s="50" t="s">
        <v>588</v>
      </c>
      <c r="S29" s="233"/>
      <c r="T29" s="23"/>
      <c r="U29" s="43"/>
      <c r="V29" s="47"/>
      <c r="W29" s="24"/>
      <c r="X29" s="9" t="s">
        <v>157</v>
      </c>
      <c r="Y29" s="136" t="s">
        <v>298</v>
      </c>
      <c r="Z29" s="114">
        <v>1</v>
      </c>
      <c r="AA29" s="136" t="s">
        <v>298</v>
      </c>
      <c r="AB29" s="136" t="s">
        <v>298</v>
      </c>
      <c r="AC29" s="136" t="s">
        <v>298</v>
      </c>
      <c r="AD29" s="136" t="s">
        <v>298</v>
      </c>
      <c r="AE29" s="191" t="s">
        <v>391</v>
      </c>
      <c r="AF29" s="127"/>
    </row>
    <row r="30" spans="1:32" ht="89.25" customHeight="1">
      <c r="A30" s="17">
        <v>20</v>
      </c>
      <c r="B30" s="10" t="s">
        <v>671</v>
      </c>
      <c r="C30" s="8" t="s">
        <v>22</v>
      </c>
      <c r="D30" s="49" t="s">
        <v>24</v>
      </c>
      <c r="E30" s="15" t="s">
        <v>90</v>
      </c>
      <c r="F30" s="15" t="s">
        <v>91</v>
      </c>
      <c r="G30" s="15" t="s">
        <v>88</v>
      </c>
      <c r="H30" s="15" t="s">
        <v>89</v>
      </c>
      <c r="I30" s="14" t="s">
        <v>344</v>
      </c>
      <c r="J30" s="33">
        <v>1</v>
      </c>
      <c r="K30" s="32" t="s">
        <v>58</v>
      </c>
      <c r="L30" s="32" t="s">
        <v>56</v>
      </c>
      <c r="M30" s="31">
        <f t="shared" si="0"/>
        <v>26.142857142857142</v>
      </c>
      <c r="N30" s="18">
        <v>1</v>
      </c>
      <c r="O30" s="208" t="s">
        <v>376</v>
      </c>
      <c r="P30" s="137">
        <f t="shared" si="1"/>
        <v>1</v>
      </c>
      <c r="Q30" s="150">
        <v>1</v>
      </c>
      <c r="R30" s="50" t="s">
        <v>588</v>
      </c>
      <c r="S30" s="234"/>
      <c r="T30" s="23"/>
      <c r="U30" s="43"/>
      <c r="V30" s="47"/>
      <c r="W30" s="24"/>
      <c r="X30" s="9" t="s">
        <v>168</v>
      </c>
      <c r="Y30" s="118" t="s">
        <v>394</v>
      </c>
      <c r="Z30" s="114">
        <v>1</v>
      </c>
      <c r="AA30" s="143" t="s">
        <v>436</v>
      </c>
      <c r="AB30" s="143" t="s">
        <v>439</v>
      </c>
      <c r="AC30" s="143" t="s">
        <v>439</v>
      </c>
      <c r="AD30" s="143" t="s">
        <v>439</v>
      </c>
      <c r="AE30" s="187"/>
      <c r="AF30" s="127"/>
    </row>
    <row r="31" spans="1:32" ht="99" customHeight="1">
      <c r="A31" s="17">
        <v>21</v>
      </c>
      <c r="B31" s="10" t="s">
        <v>672</v>
      </c>
      <c r="C31" s="8" t="s">
        <v>22</v>
      </c>
      <c r="D31" s="49" t="s">
        <v>24</v>
      </c>
      <c r="E31" s="15" t="s">
        <v>93</v>
      </c>
      <c r="F31" s="15" t="s">
        <v>94</v>
      </c>
      <c r="G31" s="15" t="s">
        <v>377</v>
      </c>
      <c r="H31" s="15" t="s">
        <v>309</v>
      </c>
      <c r="I31" s="14" t="s">
        <v>345</v>
      </c>
      <c r="J31" s="33">
        <v>1</v>
      </c>
      <c r="K31" s="32" t="s">
        <v>92</v>
      </c>
      <c r="L31" s="32">
        <v>41680</v>
      </c>
      <c r="M31" s="31">
        <f t="shared" si="0"/>
        <v>34.285714285714285</v>
      </c>
      <c r="N31" s="18">
        <v>1</v>
      </c>
      <c r="O31" s="208" t="s">
        <v>346</v>
      </c>
      <c r="P31" s="137">
        <f aca="true" t="shared" si="2" ref="P31:P62">+IF(N31/J31&gt;1,1,+N31/J31)</f>
        <v>1</v>
      </c>
      <c r="Q31" s="147">
        <v>1</v>
      </c>
      <c r="R31" s="50" t="s">
        <v>588</v>
      </c>
      <c r="S31" s="235">
        <v>7</v>
      </c>
      <c r="T31" s="23"/>
      <c r="U31" s="43"/>
      <c r="V31" s="47"/>
      <c r="W31" s="24"/>
      <c r="X31" s="9" t="s">
        <v>169</v>
      </c>
      <c r="Y31" s="44" t="s">
        <v>424</v>
      </c>
      <c r="Z31" s="114">
        <v>1</v>
      </c>
      <c r="AA31" s="143" t="s">
        <v>428</v>
      </c>
      <c r="AB31" s="143" t="s">
        <v>441</v>
      </c>
      <c r="AC31" s="143" t="s">
        <v>441</v>
      </c>
      <c r="AD31" s="143" t="s">
        <v>441</v>
      </c>
      <c r="AE31" s="196" t="s">
        <v>395</v>
      </c>
      <c r="AF31" s="127"/>
    </row>
    <row r="32" spans="1:32" ht="94.5" customHeight="1">
      <c r="A32" s="17">
        <v>22</v>
      </c>
      <c r="B32" s="10" t="s">
        <v>40</v>
      </c>
      <c r="C32" s="8" t="s">
        <v>22</v>
      </c>
      <c r="D32" s="49" t="s">
        <v>24</v>
      </c>
      <c r="E32" s="15" t="s">
        <v>93</v>
      </c>
      <c r="F32" s="15" t="s">
        <v>94</v>
      </c>
      <c r="G32" s="15" t="s">
        <v>95</v>
      </c>
      <c r="H32" s="15" t="s">
        <v>96</v>
      </c>
      <c r="I32" s="14" t="s">
        <v>347</v>
      </c>
      <c r="J32" s="33">
        <v>1</v>
      </c>
      <c r="K32" s="32" t="s">
        <v>58</v>
      </c>
      <c r="L32" s="32" t="s">
        <v>56</v>
      </c>
      <c r="M32" s="31">
        <f t="shared" si="0"/>
        <v>26.142857142857142</v>
      </c>
      <c r="N32" s="18">
        <v>1</v>
      </c>
      <c r="O32" s="208" t="s">
        <v>346</v>
      </c>
      <c r="P32" s="105">
        <f t="shared" si="2"/>
        <v>1</v>
      </c>
      <c r="Q32" s="113">
        <v>1</v>
      </c>
      <c r="R32" s="50" t="s">
        <v>588</v>
      </c>
      <c r="S32" s="236"/>
      <c r="T32" s="23"/>
      <c r="U32" s="43"/>
      <c r="V32" s="47"/>
      <c r="W32" s="24"/>
      <c r="X32" s="9" t="s">
        <v>158</v>
      </c>
      <c r="Y32" s="44" t="s">
        <v>310</v>
      </c>
      <c r="Z32" s="114">
        <v>1</v>
      </c>
      <c r="AA32" s="140" t="s">
        <v>411</v>
      </c>
      <c r="AB32" s="140" t="s">
        <v>411</v>
      </c>
      <c r="AC32" s="140" t="s">
        <v>411</v>
      </c>
      <c r="AD32" s="140" t="s">
        <v>411</v>
      </c>
      <c r="AE32" s="196" t="s">
        <v>395</v>
      </c>
      <c r="AF32" s="127"/>
    </row>
    <row r="33" spans="1:32" ht="111" customHeight="1">
      <c r="A33" s="17">
        <v>23</v>
      </c>
      <c r="B33" s="10" t="s">
        <v>673</v>
      </c>
      <c r="C33" s="8" t="s">
        <v>22</v>
      </c>
      <c r="D33" s="49" t="s">
        <v>24</v>
      </c>
      <c r="E33" s="15" t="s">
        <v>93</v>
      </c>
      <c r="F33" s="15" t="s">
        <v>94</v>
      </c>
      <c r="G33" s="15" t="s">
        <v>311</v>
      </c>
      <c r="H33" s="15" t="s">
        <v>348</v>
      </c>
      <c r="I33" s="14" t="s">
        <v>349</v>
      </c>
      <c r="J33" s="33">
        <v>1</v>
      </c>
      <c r="K33" s="32" t="s">
        <v>58</v>
      </c>
      <c r="L33" s="32" t="s">
        <v>97</v>
      </c>
      <c r="M33" s="31">
        <f t="shared" si="0"/>
        <v>21.714285714285715</v>
      </c>
      <c r="N33" s="18">
        <v>1</v>
      </c>
      <c r="O33" s="208" t="s">
        <v>346</v>
      </c>
      <c r="P33" s="105">
        <f t="shared" si="2"/>
        <v>1</v>
      </c>
      <c r="Q33" s="113">
        <v>1</v>
      </c>
      <c r="R33" s="50" t="s">
        <v>588</v>
      </c>
      <c r="S33" s="237"/>
      <c r="T33" s="23"/>
      <c r="U33" s="43"/>
      <c r="V33" s="47"/>
      <c r="W33" s="24"/>
      <c r="X33" s="9" t="s">
        <v>159</v>
      </c>
      <c r="Y33" s="44" t="s">
        <v>312</v>
      </c>
      <c r="Z33" s="114">
        <v>1</v>
      </c>
      <c r="AA33" s="140" t="s">
        <v>411</v>
      </c>
      <c r="AB33" s="140" t="s">
        <v>411</v>
      </c>
      <c r="AC33" s="140" t="s">
        <v>411</v>
      </c>
      <c r="AD33" s="140" t="s">
        <v>411</v>
      </c>
      <c r="AE33" s="196" t="s">
        <v>396</v>
      </c>
      <c r="AF33" s="127"/>
    </row>
    <row r="34" spans="1:32" ht="124.5" customHeight="1">
      <c r="A34" s="17">
        <v>24</v>
      </c>
      <c r="B34" s="10" t="s">
        <v>674</v>
      </c>
      <c r="C34" s="8" t="s">
        <v>22</v>
      </c>
      <c r="D34" s="49" t="s">
        <v>24</v>
      </c>
      <c r="E34" s="15" t="s">
        <v>100</v>
      </c>
      <c r="F34" s="15" t="s">
        <v>101</v>
      </c>
      <c r="G34" s="15" t="s">
        <v>102</v>
      </c>
      <c r="H34" s="15" t="s">
        <v>350</v>
      </c>
      <c r="I34" s="14" t="s">
        <v>351</v>
      </c>
      <c r="J34" s="33">
        <v>1</v>
      </c>
      <c r="K34" s="32" t="s">
        <v>46</v>
      </c>
      <c r="L34" s="32" t="s">
        <v>103</v>
      </c>
      <c r="M34" s="31">
        <f t="shared" si="0"/>
        <v>13.142857142857142</v>
      </c>
      <c r="N34" s="18">
        <v>1</v>
      </c>
      <c r="O34" s="208" t="s">
        <v>352</v>
      </c>
      <c r="P34" s="85">
        <f t="shared" si="2"/>
        <v>1</v>
      </c>
      <c r="Q34" s="103">
        <v>1</v>
      </c>
      <c r="R34" s="50" t="s">
        <v>588</v>
      </c>
      <c r="S34" s="232">
        <v>8</v>
      </c>
      <c r="T34" s="23"/>
      <c r="U34" s="43"/>
      <c r="V34" s="47"/>
      <c r="W34" s="24"/>
      <c r="X34" s="15" t="s">
        <v>229</v>
      </c>
      <c r="Y34" s="136" t="s">
        <v>298</v>
      </c>
      <c r="Z34" s="127"/>
      <c r="AA34" s="136" t="s">
        <v>298</v>
      </c>
      <c r="AB34" s="136" t="s">
        <v>298</v>
      </c>
      <c r="AC34" s="136" t="s">
        <v>298</v>
      </c>
      <c r="AD34" s="136" t="s">
        <v>298</v>
      </c>
      <c r="AE34" s="187"/>
      <c r="AF34" s="127"/>
    </row>
    <row r="35" spans="1:32" ht="121.5" customHeight="1">
      <c r="A35" s="17">
        <v>25</v>
      </c>
      <c r="B35" s="10" t="s">
        <v>675</v>
      </c>
      <c r="C35" s="8" t="s">
        <v>22</v>
      </c>
      <c r="D35" s="49" t="s">
        <v>24</v>
      </c>
      <c r="E35" s="15" t="s">
        <v>100</v>
      </c>
      <c r="F35" s="15" t="s">
        <v>98</v>
      </c>
      <c r="G35" s="15" t="s">
        <v>102</v>
      </c>
      <c r="H35" s="15" t="s">
        <v>105</v>
      </c>
      <c r="I35" s="14" t="s">
        <v>353</v>
      </c>
      <c r="J35" s="33">
        <v>1</v>
      </c>
      <c r="K35" s="32" t="s">
        <v>46</v>
      </c>
      <c r="L35" s="32" t="s">
        <v>104</v>
      </c>
      <c r="M35" s="31">
        <f t="shared" si="0"/>
        <v>30.285714285714285</v>
      </c>
      <c r="N35" s="18">
        <v>1</v>
      </c>
      <c r="O35" s="208" t="s">
        <v>352</v>
      </c>
      <c r="P35" s="85">
        <f t="shared" si="2"/>
        <v>1</v>
      </c>
      <c r="Q35" s="103">
        <v>1</v>
      </c>
      <c r="R35" s="50" t="s">
        <v>588</v>
      </c>
      <c r="S35" s="233"/>
      <c r="T35" s="23"/>
      <c r="U35" s="43"/>
      <c r="V35" s="47"/>
      <c r="W35" s="24"/>
      <c r="X35" s="15" t="s">
        <v>230</v>
      </c>
      <c r="Y35" s="136" t="s">
        <v>298</v>
      </c>
      <c r="Z35" s="127"/>
      <c r="AA35" s="136" t="s">
        <v>298</v>
      </c>
      <c r="AB35" s="136" t="s">
        <v>298</v>
      </c>
      <c r="AC35" s="136" t="s">
        <v>298</v>
      </c>
      <c r="AD35" s="136" t="s">
        <v>298</v>
      </c>
      <c r="AE35" s="187"/>
      <c r="AF35" s="127"/>
    </row>
    <row r="36" spans="1:32" ht="123.75" customHeight="1">
      <c r="A36" s="17">
        <v>26</v>
      </c>
      <c r="B36" s="10" t="s">
        <v>676</v>
      </c>
      <c r="C36" s="8" t="s">
        <v>22</v>
      </c>
      <c r="D36" s="49" t="s">
        <v>24</v>
      </c>
      <c r="E36" s="15" t="s">
        <v>100</v>
      </c>
      <c r="F36" s="15" t="s">
        <v>98</v>
      </c>
      <c r="G36" s="15" t="s">
        <v>102</v>
      </c>
      <c r="H36" s="15" t="s">
        <v>106</v>
      </c>
      <c r="I36" s="14" t="s">
        <v>354</v>
      </c>
      <c r="J36" s="33">
        <v>1</v>
      </c>
      <c r="K36" s="32" t="s">
        <v>46</v>
      </c>
      <c r="L36" s="32" t="s">
        <v>104</v>
      </c>
      <c r="M36" s="31">
        <f t="shared" si="0"/>
        <v>30.285714285714285</v>
      </c>
      <c r="N36" s="18">
        <v>1</v>
      </c>
      <c r="O36" s="208" t="s">
        <v>352</v>
      </c>
      <c r="P36" s="137">
        <f t="shared" si="2"/>
        <v>1</v>
      </c>
      <c r="Q36" s="151">
        <v>1</v>
      </c>
      <c r="R36" s="50" t="s">
        <v>588</v>
      </c>
      <c r="S36" s="234"/>
      <c r="T36" s="23"/>
      <c r="U36" s="43"/>
      <c r="V36" s="47"/>
      <c r="W36" s="24"/>
      <c r="X36" s="15" t="s">
        <v>231</v>
      </c>
      <c r="Y36" s="119" t="s">
        <v>313</v>
      </c>
      <c r="Z36" s="127"/>
      <c r="AA36" s="142" t="s">
        <v>422</v>
      </c>
      <c r="AB36" s="159" t="s">
        <v>440</v>
      </c>
      <c r="AC36" s="159" t="s">
        <v>440</v>
      </c>
      <c r="AD36" s="159" t="s">
        <v>440</v>
      </c>
      <c r="AE36" s="195"/>
      <c r="AF36" s="127"/>
    </row>
    <row r="37" spans="1:32" ht="194.25" customHeight="1">
      <c r="A37" s="17">
        <v>27</v>
      </c>
      <c r="B37" s="10" t="s">
        <v>677</v>
      </c>
      <c r="C37" s="8" t="s">
        <v>22</v>
      </c>
      <c r="D37" s="49" t="s">
        <v>24</v>
      </c>
      <c r="E37" s="15" t="s">
        <v>107</v>
      </c>
      <c r="F37" s="15" t="s">
        <v>108</v>
      </c>
      <c r="G37" s="15" t="s">
        <v>109</v>
      </c>
      <c r="H37" s="15" t="s">
        <v>110</v>
      </c>
      <c r="I37" s="14" t="s">
        <v>355</v>
      </c>
      <c r="J37" s="33">
        <v>1</v>
      </c>
      <c r="K37" s="32" t="s">
        <v>111</v>
      </c>
      <c r="L37" s="32" t="s">
        <v>56</v>
      </c>
      <c r="M37" s="31">
        <f aca="true" t="shared" si="3" ref="M37:M50">(+L37-K37)/7</f>
        <v>51.142857142857146</v>
      </c>
      <c r="N37" s="18">
        <v>1</v>
      </c>
      <c r="O37" s="208" t="s">
        <v>378</v>
      </c>
      <c r="P37" s="52">
        <f t="shared" si="2"/>
        <v>1</v>
      </c>
      <c r="Q37" s="62">
        <v>1</v>
      </c>
      <c r="R37" s="50" t="s">
        <v>588</v>
      </c>
      <c r="S37" s="235">
        <v>9</v>
      </c>
      <c r="T37" s="23"/>
      <c r="U37" s="43"/>
      <c r="V37" s="47"/>
      <c r="W37" s="24"/>
      <c r="X37" s="15" t="s">
        <v>399</v>
      </c>
      <c r="Y37" s="136" t="s">
        <v>298</v>
      </c>
      <c r="Z37" s="127"/>
      <c r="AA37" s="136" t="s">
        <v>298</v>
      </c>
      <c r="AB37" s="136" t="s">
        <v>298</v>
      </c>
      <c r="AC37" s="136" t="s">
        <v>298</v>
      </c>
      <c r="AD37" s="136" t="s">
        <v>298</v>
      </c>
      <c r="AE37" s="187"/>
      <c r="AF37" s="127"/>
    </row>
    <row r="38" spans="1:32" ht="103.5" customHeight="1">
      <c r="A38" s="17">
        <v>28</v>
      </c>
      <c r="B38" s="10" t="s">
        <v>678</v>
      </c>
      <c r="C38" s="8" t="s">
        <v>22</v>
      </c>
      <c r="D38" s="49" t="s">
        <v>24</v>
      </c>
      <c r="E38" s="15" t="s">
        <v>107</v>
      </c>
      <c r="F38" s="15" t="s">
        <v>108</v>
      </c>
      <c r="G38" s="15" t="s">
        <v>112</v>
      </c>
      <c r="H38" s="15" t="s">
        <v>113</v>
      </c>
      <c r="I38" s="14" t="s">
        <v>356</v>
      </c>
      <c r="J38" s="33">
        <v>1</v>
      </c>
      <c r="K38" s="32" t="s">
        <v>111</v>
      </c>
      <c r="L38" s="32" t="s">
        <v>56</v>
      </c>
      <c r="M38" s="31">
        <f t="shared" si="3"/>
        <v>51.142857142857146</v>
      </c>
      <c r="N38" s="18">
        <v>1</v>
      </c>
      <c r="O38" s="208" t="s">
        <v>378</v>
      </c>
      <c r="P38" s="105">
        <f t="shared" si="2"/>
        <v>1</v>
      </c>
      <c r="Q38" s="113">
        <v>1</v>
      </c>
      <c r="R38" s="50" t="s">
        <v>588</v>
      </c>
      <c r="S38" s="236"/>
      <c r="T38" s="23"/>
      <c r="U38" s="43"/>
      <c r="V38" s="47"/>
      <c r="W38" s="24"/>
      <c r="X38" s="53" t="s">
        <v>170</v>
      </c>
      <c r="Y38" s="122" t="s">
        <v>400</v>
      </c>
      <c r="Z38" s="127"/>
      <c r="AA38" s="140" t="s">
        <v>412</v>
      </c>
      <c r="AB38" s="140" t="s">
        <v>412</v>
      </c>
      <c r="AC38" s="140" t="s">
        <v>412</v>
      </c>
      <c r="AD38" s="140" t="s">
        <v>412</v>
      </c>
      <c r="AE38" s="197"/>
      <c r="AF38" s="127"/>
    </row>
    <row r="39" spans="1:32" ht="120.75" customHeight="1">
      <c r="A39" s="17">
        <v>29</v>
      </c>
      <c r="B39" s="10" t="s">
        <v>679</v>
      </c>
      <c r="C39" s="8" t="s">
        <v>22</v>
      </c>
      <c r="D39" s="49" t="s">
        <v>24</v>
      </c>
      <c r="E39" s="15" t="s">
        <v>107</v>
      </c>
      <c r="F39" s="15" t="s">
        <v>108</v>
      </c>
      <c r="G39" s="15" t="s">
        <v>115</v>
      </c>
      <c r="H39" s="15" t="s">
        <v>116</v>
      </c>
      <c r="I39" s="14" t="s">
        <v>357</v>
      </c>
      <c r="J39" s="33">
        <v>1</v>
      </c>
      <c r="K39" s="32" t="s">
        <v>111</v>
      </c>
      <c r="L39" s="32" t="s">
        <v>118</v>
      </c>
      <c r="M39" s="31">
        <f t="shared" si="3"/>
        <v>77.14285714285714</v>
      </c>
      <c r="N39" s="18">
        <v>1</v>
      </c>
      <c r="O39" s="208" t="s">
        <v>379</v>
      </c>
      <c r="P39" s="105">
        <f t="shared" si="2"/>
        <v>1</v>
      </c>
      <c r="Q39" s="161">
        <v>1</v>
      </c>
      <c r="R39" s="50" t="s">
        <v>588</v>
      </c>
      <c r="S39" s="237"/>
      <c r="T39" s="23"/>
      <c r="U39" s="43"/>
      <c r="V39" s="47"/>
      <c r="W39" s="24"/>
      <c r="X39" s="123" t="s">
        <v>401</v>
      </c>
      <c r="Y39" s="122" t="s">
        <v>305</v>
      </c>
      <c r="Z39" s="127"/>
      <c r="AA39" s="143" t="s">
        <v>425</v>
      </c>
      <c r="AB39" s="9" t="s">
        <v>447</v>
      </c>
      <c r="AC39" s="162" t="s">
        <v>589</v>
      </c>
      <c r="AD39" s="162" t="s">
        <v>589</v>
      </c>
      <c r="AE39" s="198" t="s">
        <v>402</v>
      </c>
      <c r="AF39" s="127"/>
    </row>
    <row r="40" spans="1:32" ht="118.5" customHeight="1">
      <c r="A40" s="17">
        <v>30</v>
      </c>
      <c r="B40" s="10" t="s">
        <v>680</v>
      </c>
      <c r="C40" s="8" t="s">
        <v>22</v>
      </c>
      <c r="D40" s="49" t="s">
        <v>24</v>
      </c>
      <c r="E40" s="15" t="s">
        <v>120</v>
      </c>
      <c r="F40" s="15" t="s">
        <v>121</v>
      </c>
      <c r="G40" s="15" t="s">
        <v>122</v>
      </c>
      <c r="H40" s="15" t="s">
        <v>116</v>
      </c>
      <c r="I40" s="14" t="s">
        <v>117</v>
      </c>
      <c r="J40" s="33">
        <v>1</v>
      </c>
      <c r="K40" s="32" t="s">
        <v>111</v>
      </c>
      <c r="L40" s="32" t="s">
        <v>104</v>
      </c>
      <c r="M40" s="31">
        <f t="shared" si="3"/>
        <v>55.42857142857143</v>
      </c>
      <c r="N40" s="18">
        <v>1</v>
      </c>
      <c r="O40" s="208" t="s">
        <v>380</v>
      </c>
      <c r="P40" s="105">
        <f t="shared" si="2"/>
        <v>1</v>
      </c>
      <c r="Q40" s="161">
        <v>1</v>
      </c>
      <c r="R40" s="50"/>
      <c r="S40" s="184">
        <v>10</v>
      </c>
      <c r="T40" s="23"/>
      <c r="U40" s="43"/>
      <c r="V40" s="47"/>
      <c r="W40" s="24"/>
      <c r="X40" s="57" t="s">
        <v>171</v>
      </c>
      <c r="Y40" s="122" t="s">
        <v>301</v>
      </c>
      <c r="Z40" s="127"/>
      <c r="AA40" s="143" t="s">
        <v>426</v>
      </c>
      <c r="AB40" s="9" t="s">
        <v>448</v>
      </c>
      <c r="AC40" s="162" t="s">
        <v>589</v>
      </c>
      <c r="AD40" s="162" t="s">
        <v>589</v>
      </c>
      <c r="AE40" s="199" t="s">
        <v>403</v>
      </c>
      <c r="AF40" s="127"/>
    </row>
    <row r="41" spans="1:32" ht="165" customHeight="1">
      <c r="A41" s="17">
        <v>31</v>
      </c>
      <c r="B41" s="10" t="s">
        <v>681</v>
      </c>
      <c r="C41" s="8" t="s">
        <v>22</v>
      </c>
      <c r="D41" s="108" t="s">
        <v>24</v>
      </c>
      <c r="E41" s="9" t="s">
        <v>125</v>
      </c>
      <c r="F41" s="9" t="s">
        <v>126</v>
      </c>
      <c r="G41" s="9" t="s">
        <v>127</v>
      </c>
      <c r="H41" s="9" t="s">
        <v>358</v>
      </c>
      <c r="I41" s="12" t="s">
        <v>128</v>
      </c>
      <c r="J41" s="109">
        <v>5</v>
      </c>
      <c r="K41" s="110" t="s">
        <v>60</v>
      </c>
      <c r="L41" s="110" t="s">
        <v>129</v>
      </c>
      <c r="M41" s="31">
        <f t="shared" si="3"/>
        <v>17.428571428571427</v>
      </c>
      <c r="N41" s="111">
        <v>5</v>
      </c>
      <c r="O41" s="12" t="s">
        <v>381</v>
      </c>
      <c r="P41" s="137">
        <f t="shared" si="2"/>
        <v>1</v>
      </c>
      <c r="Q41" s="147">
        <v>1</v>
      </c>
      <c r="R41" s="50"/>
      <c r="S41" s="156">
        <v>11</v>
      </c>
      <c r="T41" s="23"/>
      <c r="U41" s="43"/>
      <c r="V41" s="47"/>
      <c r="W41" s="24"/>
      <c r="X41" s="55" t="s">
        <v>177</v>
      </c>
      <c r="Y41" s="124" t="s">
        <v>404</v>
      </c>
      <c r="Z41" s="127"/>
      <c r="AA41" s="144" t="s">
        <v>419</v>
      </c>
      <c r="AB41" s="148" t="s">
        <v>439</v>
      </c>
      <c r="AC41" s="148" t="s">
        <v>439</v>
      </c>
      <c r="AD41" s="148" t="s">
        <v>439</v>
      </c>
      <c r="AE41" s="187"/>
      <c r="AF41" s="127"/>
    </row>
    <row r="42" spans="1:32" ht="129.75" customHeight="1">
      <c r="A42" s="17">
        <v>32</v>
      </c>
      <c r="B42" s="10" t="s">
        <v>682</v>
      </c>
      <c r="C42" s="8" t="s">
        <v>22</v>
      </c>
      <c r="D42" s="108" t="s">
        <v>24</v>
      </c>
      <c r="E42" s="9" t="s">
        <v>130</v>
      </c>
      <c r="F42" s="9" t="s">
        <v>131</v>
      </c>
      <c r="G42" s="9" t="s">
        <v>132</v>
      </c>
      <c r="H42" s="9" t="s">
        <v>133</v>
      </c>
      <c r="I42" s="12" t="s">
        <v>359</v>
      </c>
      <c r="J42" s="109">
        <v>1</v>
      </c>
      <c r="K42" s="110" t="s">
        <v>134</v>
      </c>
      <c r="L42" s="110" t="s">
        <v>135</v>
      </c>
      <c r="M42" s="31">
        <f t="shared" si="3"/>
        <v>6.571428571428571</v>
      </c>
      <c r="N42" s="111">
        <v>1</v>
      </c>
      <c r="O42" s="208" t="s">
        <v>360</v>
      </c>
      <c r="P42" s="52">
        <f t="shared" si="2"/>
        <v>1</v>
      </c>
      <c r="Q42" s="62">
        <v>1</v>
      </c>
      <c r="R42" s="50"/>
      <c r="S42" s="241">
        <v>12</v>
      </c>
      <c r="T42" s="23"/>
      <c r="U42" s="43"/>
      <c r="V42" s="47"/>
      <c r="W42" s="24"/>
      <c r="X42" s="55" t="s">
        <v>405</v>
      </c>
      <c r="Y42" s="136" t="s">
        <v>298</v>
      </c>
      <c r="Z42" s="127"/>
      <c r="AA42" s="136" t="s">
        <v>298</v>
      </c>
      <c r="AB42" s="136" t="s">
        <v>298</v>
      </c>
      <c r="AC42" s="136" t="s">
        <v>298</v>
      </c>
      <c r="AD42" s="136" t="s">
        <v>298</v>
      </c>
      <c r="AE42" s="192"/>
      <c r="AF42" s="127"/>
    </row>
    <row r="43" spans="1:32" ht="132.75" customHeight="1">
      <c r="A43" s="17">
        <v>33</v>
      </c>
      <c r="B43" s="10" t="s">
        <v>683</v>
      </c>
      <c r="C43" s="8" t="s">
        <v>22</v>
      </c>
      <c r="D43" s="108" t="s">
        <v>24</v>
      </c>
      <c r="E43" s="9" t="s">
        <v>130</v>
      </c>
      <c r="F43" s="9" t="s">
        <v>131</v>
      </c>
      <c r="G43" s="9" t="s">
        <v>136</v>
      </c>
      <c r="H43" s="9" t="s">
        <v>137</v>
      </c>
      <c r="I43" s="12" t="s">
        <v>361</v>
      </c>
      <c r="J43" s="109">
        <v>4</v>
      </c>
      <c r="K43" s="110" t="s">
        <v>138</v>
      </c>
      <c r="L43" s="110" t="s">
        <v>135</v>
      </c>
      <c r="M43" s="31">
        <f t="shared" si="3"/>
        <v>7.428571428571429</v>
      </c>
      <c r="N43" s="111">
        <v>4</v>
      </c>
      <c r="O43" s="208" t="s">
        <v>432</v>
      </c>
      <c r="P43" s="52">
        <f t="shared" si="2"/>
        <v>1</v>
      </c>
      <c r="Q43" s="63">
        <v>1</v>
      </c>
      <c r="R43" s="50"/>
      <c r="S43" s="242"/>
      <c r="T43" s="23"/>
      <c r="U43" s="43"/>
      <c r="V43" s="47"/>
      <c r="W43" s="24"/>
      <c r="X43" s="55" t="s">
        <v>406</v>
      </c>
      <c r="Y43" s="136" t="s">
        <v>298</v>
      </c>
      <c r="Z43" s="127"/>
      <c r="AA43" s="136" t="s">
        <v>298</v>
      </c>
      <c r="AB43" s="136" t="s">
        <v>298</v>
      </c>
      <c r="AC43" s="136" t="s">
        <v>298</v>
      </c>
      <c r="AD43" s="136" t="s">
        <v>298</v>
      </c>
      <c r="AE43" s="192"/>
      <c r="AF43" s="127"/>
    </row>
    <row r="44" spans="1:32" ht="134.25" customHeight="1">
      <c r="A44" s="17">
        <v>34</v>
      </c>
      <c r="B44" s="10" t="s">
        <v>684</v>
      </c>
      <c r="C44" s="8" t="s">
        <v>22</v>
      </c>
      <c r="D44" s="108" t="s">
        <v>24</v>
      </c>
      <c r="E44" s="9" t="s">
        <v>130</v>
      </c>
      <c r="F44" s="9" t="s">
        <v>131</v>
      </c>
      <c r="G44" s="9" t="s">
        <v>139</v>
      </c>
      <c r="H44" s="9" t="s">
        <v>140</v>
      </c>
      <c r="I44" s="12" t="s">
        <v>362</v>
      </c>
      <c r="J44" s="109">
        <v>1</v>
      </c>
      <c r="K44" s="110" t="s">
        <v>138</v>
      </c>
      <c r="L44" s="110" t="s">
        <v>135</v>
      </c>
      <c r="M44" s="31">
        <f t="shared" si="3"/>
        <v>7.428571428571429</v>
      </c>
      <c r="N44" s="111">
        <v>1</v>
      </c>
      <c r="O44" s="208" t="s">
        <v>432</v>
      </c>
      <c r="P44" s="105">
        <f t="shared" si="2"/>
        <v>1</v>
      </c>
      <c r="Q44" s="113">
        <v>1</v>
      </c>
      <c r="R44" s="50"/>
      <c r="S44" s="242"/>
      <c r="T44" s="23"/>
      <c r="U44" s="43"/>
      <c r="V44" s="47"/>
      <c r="W44" s="24"/>
      <c r="X44" s="55" t="s">
        <v>205</v>
      </c>
      <c r="Y44" s="115" t="s">
        <v>385</v>
      </c>
      <c r="Z44" s="127"/>
      <c r="AA44" s="141" t="s">
        <v>413</v>
      </c>
      <c r="AB44" s="141" t="s">
        <v>413</v>
      </c>
      <c r="AC44" s="141" t="s">
        <v>413</v>
      </c>
      <c r="AD44" s="141" t="s">
        <v>413</v>
      </c>
      <c r="AE44" s="187"/>
      <c r="AF44" s="127"/>
    </row>
    <row r="45" spans="1:32" ht="137.25" customHeight="1">
      <c r="A45" s="17">
        <v>35</v>
      </c>
      <c r="B45" s="10" t="s">
        <v>685</v>
      </c>
      <c r="C45" s="8" t="s">
        <v>22</v>
      </c>
      <c r="D45" s="108" t="s">
        <v>24</v>
      </c>
      <c r="E45" s="9" t="s">
        <v>130</v>
      </c>
      <c r="F45" s="9" t="s">
        <v>131</v>
      </c>
      <c r="G45" s="9" t="s">
        <v>141</v>
      </c>
      <c r="H45" s="9" t="s">
        <v>142</v>
      </c>
      <c r="I45" s="12" t="s">
        <v>363</v>
      </c>
      <c r="J45" s="109">
        <v>1</v>
      </c>
      <c r="K45" s="110" t="s">
        <v>138</v>
      </c>
      <c r="L45" s="110" t="s">
        <v>59</v>
      </c>
      <c r="M45" s="31">
        <f t="shared" si="3"/>
        <v>15.285714285714286</v>
      </c>
      <c r="N45" s="111">
        <v>1</v>
      </c>
      <c r="O45" s="208" t="s">
        <v>432</v>
      </c>
      <c r="P45" s="105">
        <f t="shared" si="2"/>
        <v>1</v>
      </c>
      <c r="Q45" s="113">
        <v>1</v>
      </c>
      <c r="R45" s="50"/>
      <c r="S45" s="242"/>
      <c r="T45" s="23"/>
      <c r="U45" s="43"/>
      <c r="V45" s="47"/>
      <c r="W45" s="24"/>
      <c r="X45" s="55" t="s">
        <v>176</v>
      </c>
      <c r="Y45" s="115" t="s">
        <v>384</v>
      </c>
      <c r="Z45" s="127"/>
      <c r="AA45" s="135" t="s">
        <v>413</v>
      </c>
      <c r="AB45" s="135" t="s">
        <v>413</v>
      </c>
      <c r="AC45" s="135" t="s">
        <v>413</v>
      </c>
      <c r="AD45" s="135" t="s">
        <v>413</v>
      </c>
      <c r="AE45" s="187"/>
      <c r="AF45" s="127"/>
    </row>
    <row r="46" spans="1:33" ht="189.75" customHeight="1">
      <c r="A46" s="17">
        <v>36</v>
      </c>
      <c r="B46" s="10" t="s">
        <v>686</v>
      </c>
      <c r="C46" s="8" t="s">
        <v>22</v>
      </c>
      <c r="D46" s="108" t="s">
        <v>24</v>
      </c>
      <c r="E46" s="9" t="s">
        <v>130</v>
      </c>
      <c r="F46" s="9" t="s">
        <v>131</v>
      </c>
      <c r="G46" s="9" t="s">
        <v>143</v>
      </c>
      <c r="H46" s="9" t="s">
        <v>364</v>
      </c>
      <c r="I46" s="12" t="s">
        <v>365</v>
      </c>
      <c r="J46" s="109">
        <v>710</v>
      </c>
      <c r="K46" s="110" t="s">
        <v>54</v>
      </c>
      <c r="L46" s="110" t="s">
        <v>144</v>
      </c>
      <c r="M46" s="31">
        <f t="shared" si="3"/>
        <v>52</v>
      </c>
      <c r="N46" s="111">
        <v>710</v>
      </c>
      <c r="O46" s="208" t="s">
        <v>433</v>
      </c>
      <c r="P46" s="168">
        <f t="shared" si="2"/>
        <v>1</v>
      </c>
      <c r="Q46" s="173">
        <v>1</v>
      </c>
      <c r="R46" s="50"/>
      <c r="S46" s="242"/>
      <c r="T46" s="23"/>
      <c r="U46" s="43"/>
      <c r="V46" s="47"/>
      <c r="W46" s="24"/>
      <c r="X46" s="54" t="s">
        <v>172</v>
      </c>
      <c r="Y46" s="115" t="s">
        <v>306</v>
      </c>
      <c r="Z46" s="127"/>
      <c r="AA46" s="144" t="s">
        <v>420</v>
      </c>
      <c r="AB46" s="9" t="s">
        <v>442</v>
      </c>
      <c r="AC46" s="170" t="s">
        <v>590</v>
      </c>
      <c r="AD46" s="171" t="s">
        <v>648</v>
      </c>
      <c r="AE46" s="200"/>
      <c r="AF46" s="154"/>
      <c r="AG46" s="107"/>
    </row>
    <row r="47" spans="1:33" ht="174.75" customHeight="1">
      <c r="A47" s="17">
        <v>37</v>
      </c>
      <c r="B47" s="10" t="s">
        <v>687</v>
      </c>
      <c r="C47" s="8" t="s">
        <v>22</v>
      </c>
      <c r="D47" s="108" t="s">
        <v>24</v>
      </c>
      <c r="E47" s="9" t="s">
        <v>130</v>
      </c>
      <c r="F47" s="9" t="s">
        <v>131</v>
      </c>
      <c r="G47" s="9" t="s">
        <v>145</v>
      </c>
      <c r="H47" s="9" t="s">
        <v>146</v>
      </c>
      <c r="I47" s="12" t="s">
        <v>612</v>
      </c>
      <c r="J47" s="109">
        <v>12</v>
      </c>
      <c r="K47" s="110" t="s">
        <v>147</v>
      </c>
      <c r="L47" s="110" t="s">
        <v>144</v>
      </c>
      <c r="M47" s="31">
        <f t="shared" si="3"/>
        <v>47.714285714285715</v>
      </c>
      <c r="N47" s="111">
        <v>12</v>
      </c>
      <c r="O47" s="208" t="s">
        <v>434</v>
      </c>
      <c r="P47" s="167">
        <f t="shared" si="2"/>
        <v>1</v>
      </c>
      <c r="Q47" s="169">
        <v>1</v>
      </c>
      <c r="R47" s="50"/>
      <c r="S47" s="242"/>
      <c r="T47" s="23"/>
      <c r="U47" s="43"/>
      <c r="V47" s="47"/>
      <c r="W47" s="24"/>
      <c r="X47" s="54" t="s">
        <v>173</v>
      </c>
      <c r="Y47" s="115" t="s">
        <v>307</v>
      </c>
      <c r="Z47" s="127"/>
      <c r="AA47" s="144" t="s">
        <v>421</v>
      </c>
      <c r="AB47" s="9" t="s">
        <v>443</v>
      </c>
      <c r="AC47" s="172" t="s">
        <v>613</v>
      </c>
      <c r="AD47" s="171" t="s">
        <v>648</v>
      </c>
      <c r="AE47" s="200"/>
      <c r="AF47" s="127"/>
      <c r="AG47" s="153"/>
    </row>
    <row r="48" spans="1:33" ht="213.75" customHeight="1">
      <c r="A48" s="17">
        <v>38</v>
      </c>
      <c r="B48" s="10" t="s">
        <v>688</v>
      </c>
      <c r="C48" s="8" t="s">
        <v>22</v>
      </c>
      <c r="D48" s="108" t="s">
        <v>24</v>
      </c>
      <c r="E48" s="9" t="s">
        <v>148</v>
      </c>
      <c r="F48" s="9" t="s">
        <v>131</v>
      </c>
      <c r="G48" s="9" t="s">
        <v>149</v>
      </c>
      <c r="H48" s="9" t="s">
        <v>150</v>
      </c>
      <c r="I48" s="12" t="s">
        <v>366</v>
      </c>
      <c r="J48" s="109">
        <v>8</v>
      </c>
      <c r="K48" s="110" t="s">
        <v>151</v>
      </c>
      <c r="L48" s="110" t="s">
        <v>152</v>
      </c>
      <c r="M48" s="31">
        <f t="shared" si="3"/>
        <v>43.142857142857146</v>
      </c>
      <c r="N48" s="111">
        <v>8</v>
      </c>
      <c r="O48" s="208" t="s">
        <v>382</v>
      </c>
      <c r="P48" s="155">
        <f t="shared" si="2"/>
        <v>1</v>
      </c>
      <c r="Q48" s="161">
        <v>1</v>
      </c>
      <c r="R48" s="50"/>
      <c r="S48" s="242"/>
      <c r="T48" s="23"/>
      <c r="U48" s="43"/>
      <c r="V48" s="47"/>
      <c r="W48" s="24"/>
      <c r="X48" s="77" t="s">
        <v>201</v>
      </c>
      <c r="Y48" s="125" t="s">
        <v>315</v>
      </c>
      <c r="Z48" s="127"/>
      <c r="AA48" s="139" t="s">
        <v>430</v>
      </c>
      <c r="AB48" s="9" t="s">
        <v>450</v>
      </c>
      <c r="AC48" s="162" t="s">
        <v>589</v>
      </c>
      <c r="AD48" s="162" t="s">
        <v>589</v>
      </c>
      <c r="AE48" s="201"/>
      <c r="AF48" s="127"/>
      <c r="AG48" s="107"/>
    </row>
    <row r="49" spans="1:33" ht="174.75" customHeight="1">
      <c r="A49" s="17">
        <v>39</v>
      </c>
      <c r="B49" s="10" t="s">
        <v>689</v>
      </c>
      <c r="C49" s="8" t="s">
        <v>22</v>
      </c>
      <c r="D49" s="108" t="s">
        <v>24</v>
      </c>
      <c r="E49" s="9" t="s">
        <v>148</v>
      </c>
      <c r="F49" s="9" t="s">
        <v>131</v>
      </c>
      <c r="G49" s="9" t="s">
        <v>149</v>
      </c>
      <c r="H49" s="9" t="s">
        <v>153</v>
      </c>
      <c r="I49" s="12" t="s">
        <v>367</v>
      </c>
      <c r="J49" s="109">
        <v>1</v>
      </c>
      <c r="K49" s="110" t="s">
        <v>147</v>
      </c>
      <c r="L49" s="110" t="s">
        <v>152</v>
      </c>
      <c r="M49" s="31">
        <f t="shared" si="3"/>
        <v>43.285714285714285</v>
      </c>
      <c r="N49" s="111">
        <v>1</v>
      </c>
      <c r="O49" s="208" t="s">
        <v>435</v>
      </c>
      <c r="P49" s="105">
        <f t="shared" si="2"/>
        <v>1</v>
      </c>
      <c r="Q49" s="113">
        <v>1</v>
      </c>
      <c r="R49" s="50" t="s">
        <v>588</v>
      </c>
      <c r="S49" s="242"/>
      <c r="T49" s="23"/>
      <c r="U49" s="43"/>
      <c r="V49" s="47"/>
      <c r="W49" s="24"/>
      <c r="X49" s="54" t="s">
        <v>160</v>
      </c>
      <c r="Y49" s="115" t="s">
        <v>314</v>
      </c>
      <c r="Z49" s="127"/>
      <c r="AA49" s="135" t="s">
        <v>413</v>
      </c>
      <c r="AB49" s="135" t="s">
        <v>413</v>
      </c>
      <c r="AC49" s="135" t="s">
        <v>413</v>
      </c>
      <c r="AD49" s="135" t="s">
        <v>413</v>
      </c>
      <c r="AE49" s="202"/>
      <c r="AF49" s="127"/>
      <c r="AG49" s="153"/>
    </row>
    <row r="50" spans="1:33" ht="240" customHeight="1">
      <c r="A50" s="17">
        <v>40</v>
      </c>
      <c r="B50" s="10" t="s">
        <v>690</v>
      </c>
      <c r="C50" s="8" t="s">
        <v>22</v>
      </c>
      <c r="D50" s="108" t="s">
        <v>24</v>
      </c>
      <c r="E50" s="9" t="s">
        <v>148</v>
      </c>
      <c r="F50" s="9" t="s">
        <v>131</v>
      </c>
      <c r="G50" s="9" t="s">
        <v>149</v>
      </c>
      <c r="H50" s="9" t="s">
        <v>154</v>
      </c>
      <c r="I50" s="12" t="s">
        <v>368</v>
      </c>
      <c r="J50" s="109">
        <v>1</v>
      </c>
      <c r="K50" s="110" t="s">
        <v>151</v>
      </c>
      <c r="L50" s="110" t="s">
        <v>152</v>
      </c>
      <c r="M50" s="29">
        <f t="shared" si="3"/>
        <v>43.142857142857146</v>
      </c>
      <c r="N50" s="18">
        <v>1</v>
      </c>
      <c r="O50" s="209" t="s">
        <v>369</v>
      </c>
      <c r="P50" s="106">
        <f t="shared" si="2"/>
        <v>1</v>
      </c>
      <c r="Q50" s="161">
        <v>1</v>
      </c>
      <c r="R50" s="50" t="s">
        <v>588</v>
      </c>
      <c r="S50" s="243"/>
      <c r="T50" s="23"/>
      <c r="U50" s="43"/>
      <c r="V50" s="47"/>
      <c r="W50" s="24"/>
      <c r="X50" s="55" t="s">
        <v>174</v>
      </c>
      <c r="Y50" s="115" t="s">
        <v>383</v>
      </c>
      <c r="Z50" s="127"/>
      <c r="AA50" s="144" t="s">
        <v>429</v>
      </c>
      <c r="AB50" s="9" t="s">
        <v>449</v>
      </c>
      <c r="AC50" s="162" t="s">
        <v>589</v>
      </c>
      <c r="AD50" s="162" t="s">
        <v>589</v>
      </c>
      <c r="AE50" s="187"/>
      <c r="AF50" s="127"/>
      <c r="AG50" s="107"/>
    </row>
    <row r="51" spans="1:33" ht="149.25" customHeight="1">
      <c r="A51" s="17">
        <v>41</v>
      </c>
      <c r="B51" s="10" t="s">
        <v>691</v>
      </c>
      <c r="C51" s="210" t="s">
        <v>22</v>
      </c>
      <c r="D51" s="211" t="s">
        <v>24</v>
      </c>
      <c r="E51" s="175" t="s">
        <v>534</v>
      </c>
      <c r="F51" s="175" t="s">
        <v>451</v>
      </c>
      <c r="G51" s="23" t="s">
        <v>452</v>
      </c>
      <c r="H51" s="23" t="s">
        <v>453</v>
      </c>
      <c r="I51" s="23" t="s">
        <v>560</v>
      </c>
      <c r="J51" s="8">
        <v>1</v>
      </c>
      <c r="K51" s="11">
        <v>41821</v>
      </c>
      <c r="L51" s="11">
        <v>42004</v>
      </c>
      <c r="M51" s="212">
        <f>(+L51-K51)/7</f>
        <v>26.142857142857142</v>
      </c>
      <c r="N51" s="111">
        <v>0</v>
      </c>
      <c r="O51" s="23" t="s">
        <v>569</v>
      </c>
      <c r="P51" s="78">
        <f t="shared" si="2"/>
        <v>0</v>
      </c>
      <c r="Q51" s="26"/>
      <c r="R51" s="26" t="s">
        <v>588</v>
      </c>
      <c r="S51" s="246">
        <v>13</v>
      </c>
      <c r="T51" s="27"/>
      <c r="U51" s="42" t="s">
        <v>36</v>
      </c>
      <c r="V51" s="37"/>
      <c r="W51" s="37"/>
      <c r="AB51" s="127"/>
      <c r="AC51" s="9" t="s">
        <v>614</v>
      </c>
      <c r="AD51" s="9" t="s">
        <v>747</v>
      </c>
      <c r="AF51" s="204"/>
      <c r="AG51" s="206" t="s">
        <v>734</v>
      </c>
    </row>
    <row r="52" spans="1:33" ht="186.75" customHeight="1">
      <c r="A52" s="17">
        <v>42</v>
      </c>
      <c r="B52" s="10" t="s">
        <v>692</v>
      </c>
      <c r="C52" s="210" t="s">
        <v>22</v>
      </c>
      <c r="D52" s="211" t="s">
        <v>24</v>
      </c>
      <c r="E52" s="175" t="s">
        <v>535</v>
      </c>
      <c r="F52" s="175" t="s">
        <v>454</v>
      </c>
      <c r="G52" s="23" t="s">
        <v>455</v>
      </c>
      <c r="H52" s="175" t="s">
        <v>456</v>
      </c>
      <c r="I52" s="23" t="s">
        <v>561</v>
      </c>
      <c r="J52" s="8">
        <v>1</v>
      </c>
      <c r="K52" s="11">
        <v>41821</v>
      </c>
      <c r="L52" s="11">
        <v>42004</v>
      </c>
      <c r="M52" s="212">
        <f aca="true" t="shared" si="4" ref="M52:M81">(+L52-K52)/7</f>
        <v>26.142857142857142</v>
      </c>
      <c r="N52" s="111">
        <v>0</v>
      </c>
      <c r="O52" s="23" t="s">
        <v>570</v>
      </c>
      <c r="P52" s="78">
        <f t="shared" si="2"/>
        <v>0</v>
      </c>
      <c r="Q52" s="26"/>
      <c r="R52" s="26" t="s">
        <v>588</v>
      </c>
      <c r="S52" s="247"/>
      <c r="T52" s="27"/>
      <c r="U52" s="42"/>
      <c r="V52" s="37"/>
      <c r="W52" s="37"/>
      <c r="AB52" s="127"/>
      <c r="AC52" s="9" t="s">
        <v>615</v>
      </c>
      <c r="AD52" s="9" t="s">
        <v>748</v>
      </c>
      <c r="AF52" s="204"/>
      <c r="AG52" s="206" t="s">
        <v>734</v>
      </c>
    </row>
    <row r="53" spans="1:33" ht="168" customHeight="1">
      <c r="A53" s="17">
        <v>43</v>
      </c>
      <c r="B53" s="10" t="s">
        <v>693</v>
      </c>
      <c r="C53" s="210" t="s">
        <v>22</v>
      </c>
      <c r="D53" s="211" t="s">
        <v>24</v>
      </c>
      <c r="E53" s="175" t="s">
        <v>536</v>
      </c>
      <c r="F53" s="175" t="s">
        <v>457</v>
      </c>
      <c r="G53" s="175" t="s">
        <v>458</v>
      </c>
      <c r="H53" s="23" t="s">
        <v>459</v>
      </c>
      <c r="I53" s="23" t="s">
        <v>562</v>
      </c>
      <c r="J53" s="8">
        <v>1</v>
      </c>
      <c r="K53" s="11">
        <v>41640</v>
      </c>
      <c r="L53" s="11">
        <v>42004</v>
      </c>
      <c r="M53" s="212">
        <f t="shared" si="4"/>
        <v>52</v>
      </c>
      <c r="N53" s="111">
        <v>1</v>
      </c>
      <c r="O53" s="23" t="s">
        <v>559</v>
      </c>
      <c r="P53" s="183">
        <f t="shared" si="2"/>
        <v>1</v>
      </c>
      <c r="Q53" s="26"/>
      <c r="R53" s="26"/>
      <c r="S53" s="247"/>
      <c r="T53" s="27"/>
      <c r="U53" s="42"/>
      <c r="V53" s="37"/>
      <c r="W53" s="37"/>
      <c r="AB53" s="127"/>
      <c r="AC53" s="9" t="s">
        <v>630</v>
      </c>
      <c r="AD53" s="9" t="s">
        <v>756</v>
      </c>
      <c r="AF53" s="204"/>
      <c r="AG53" s="206" t="s">
        <v>734</v>
      </c>
    </row>
    <row r="54" spans="1:33" ht="169.5" customHeight="1">
      <c r="A54" s="17">
        <v>44</v>
      </c>
      <c r="B54" s="10" t="s">
        <v>694</v>
      </c>
      <c r="C54" s="210" t="s">
        <v>22</v>
      </c>
      <c r="D54" s="211" t="s">
        <v>24</v>
      </c>
      <c r="E54" s="175" t="s">
        <v>537</v>
      </c>
      <c r="F54" s="175" t="s">
        <v>460</v>
      </c>
      <c r="G54" s="175" t="s">
        <v>461</v>
      </c>
      <c r="H54" s="23" t="s">
        <v>459</v>
      </c>
      <c r="I54" s="23" t="s">
        <v>563</v>
      </c>
      <c r="J54" s="8">
        <v>1</v>
      </c>
      <c r="K54" s="11">
        <v>41640</v>
      </c>
      <c r="L54" s="11">
        <v>42004</v>
      </c>
      <c r="M54" s="212">
        <f t="shared" si="4"/>
        <v>52</v>
      </c>
      <c r="N54" s="111">
        <v>1</v>
      </c>
      <c r="O54" s="23" t="s">
        <v>577</v>
      </c>
      <c r="P54" s="183">
        <f t="shared" si="2"/>
        <v>1</v>
      </c>
      <c r="Q54" s="26"/>
      <c r="R54" s="26"/>
      <c r="S54" s="247"/>
      <c r="T54" s="27"/>
      <c r="U54" s="42"/>
      <c r="V54" s="37"/>
      <c r="W54" s="37"/>
      <c r="AB54" s="127"/>
      <c r="AC54" s="9" t="s">
        <v>631</v>
      </c>
      <c r="AD54" s="9" t="s">
        <v>757</v>
      </c>
      <c r="AF54" s="204"/>
      <c r="AG54" s="206" t="s">
        <v>734</v>
      </c>
    </row>
    <row r="55" spans="1:33" ht="193.5" customHeight="1">
      <c r="A55" s="17">
        <v>45</v>
      </c>
      <c r="B55" s="10" t="s">
        <v>695</v>
      </c>
      <c r="C55" s="210" t="s">
        <v>22</v>
      </c>
      <c r="D55" s="211" t="s">
        <v>24</v>
      </c>
      <c r="E55" s="175" t="s">
        <v>538</v>
      </c>
      <c r="F55" s="213" t="s">
        <v>462</v>
      </c>
      <c r="G55" s="214" t="s">
        <v>463</v>
      </c>
      <c r="H55" s="214" t="s">
        <v>464</v>
      </c>
      <c r="I55" s="214" t="s">
        <v>564</v>
      </c>
      <c r="J55" s="215">
        <v>6</v>
      </c>
      <c r="K55" s="11">
        <v>41821</v>
      </c>
      <c r="L55" s="11">
        <v>42035</v>
      </c>
      <c r="M55" s="212">
        <f t="shared" si="4"/>
        <v>30.571428571428573</v>
      </c>
      <c r="N55" s="111">
        <v>5</v>
      </c>
      <c r="O55" s="23" t="s">
        <v>571</v>
      </c>
      <c r="P55" s="183">
        <f t="shared" si="2"/>
        <v>0.8333333333333334</v>
      </c>
      <c r="Q55" s="26"/>
      <c r="R55" s="26"/>
      <c r="S55" s="241">
        <v>14</v>
      </c>
      <c r="T55" s="27"/>
      <c r="U55" s="42"/>
      <c r="V55" s="37"/>
      <c r="W55" s="37"/>
      <c r="AB55" s="127"/>
      <c r="AC55" s="9" t="s">
        <v>638</v>
      </c>
      <c r="AD55" s="9" t="s">
        <v>742</v>
      </c>
      <c r="AE55" s="181" t="s">
        <v>645</v>
      </c>
      <c r="AF55" s="205"/>
      <c r="AG55" s="206" t="s">
        <v>734</v>
      </c>
    </row>
    <row r="56" spans="1:33" ht="195" customHeight="1">
      <c r="A56" s="17">
        <v>46</v>
      </c>
      <c r="B56" s="10" t="s">
        <v>696</v>
      </c>
      <c r="C56" s="210" t="s">
        <v>22</v>
      </c>
      <c r="D56" s="211" t="s">
        <v>24</v>
      </c>
      <c r="E56" s="175" t="s">
        <v>538</v>
      </c>
      <c r="F56" s="213" t="s">
        <v>462</v>
      </c>
      <c r="G56" s="214" t="s">
        <v>463</v>
      </c>
      <c r="H56" s="214" t="s">
        <v>465</v>
      </c>
      <c r="I56" s="214" t="s">
        <v>565</v>
      </c>
      <c r="J56" s="215">
        <v>6</v>
      </c>
      <c r="K56" s="11">
        <v>41821</v>
      </c>
      <c r="L56" s="11">
        <v>42035</v>
      </c>
      <c r="M56" s="212">
        <f t="shared" si="4"/>
        <v>30.571428571428573</v>
      </c>
      <c r="N56" s="111">
        <v>5</v>
      </c>
      <c r="O56" s="23" t="s">
        <v>572</v>
      </c>
      <c r="P56" s="78">
        <f t="shared" si="2"/>
        <v>0.8333333333333334</v>
      </c>
      <c r="Q56" s="26"/>
      <c r="R56" s="26"/>
      <c r="S56" s="242"/>
      <c r="T56" s="27"/>
      <c r="U56" s="42"/>
      <c r="V56" s="37"/>
      <c r="W56" s="37"/>
      <c r="AB56" s="127"/>
      <c r="AC56" s="9" t="s">
        <v>636</v>
      </c>
      <c r="AD56" s="9" t="s">
        <v>743</v>
      </c>
      <c r="AF56" s="204"/>
      <c r="AG56" s="206" t="s">
        <v>734</v>
      </c>
    </row>
    <row r="57" spans="1:33" ht="190.5" customHeight="1">
      <c r="A57" s="17">
        <v>47</v>
      </c>
      <c r="B57" s="10" t="s">
        <v>697</v>
      </c>
      <c r="C57" s="210" t="s">
        <v>22</v>
      </c>
      <c r="D57" s="211" t="s">
        <v>24</v>
      </c>
      <c r="E57" s="175" t="s">
        <v>538</v>
      </c>
      <c r="F57" s="213" t="s">
        <v>462</v>
      </c>
      <c r="G57" s="214" t="s">
        <v>463</v>
      </c>
      <c r="H57" s="214" t="s">
        <v>466</v>
      </c>
      <c r="I57" s="214" t="s">
        <v>566</v>
      </c>
      <c r="J57" s="215">
        <v>6</v>
      </c>
      <c r="K57" s="11">
        <v>41821</v>
      </c>
      <c r="L57" s="11">
        <v>42063</v>
      </c>
      <c r="M57" s="212">
        <f t="shared" si="4"/>
        <v>34.57142857142857</v>
      </c>
      <c r="N57" s="111">
        <v>5</v>
      </c>
      <c r="O57" s="23" t="s">
        <v>573</v>
      </c>
      <c r="P57" s="78">
        <f t="shared" si="2"/>
        <v>0.8333333333333334</v>
      </c>
      <c r="Q57" s="26"/>
      <c r="R57" s="26"/>
      <c r="S57" s="242"/>
      <c r="T57" s="27"/>
      <c r="U57" s="42"/>
      <c r="V57" s="37"/>
      <c r="W57" s="37"/>
      <c r="AB57" s="127"/>
      <c r="AC57" s="9" t="s">
        <v>639</v>
      </c>
      <c r="AD57" s="9" t="s">
        <v>744</v>
      </c>
      <c r="AE57" s="182" t="s">
        <v>637</v>
      </c>
      <c r="AF57" s="203" t="s">
        <v>745</v>
      </c>
      <c r="AG57" s="206" t="s">
        <v>734</v>
      </c>
    </row>
    <row r="58" spans="1:33" ht="195.75" customHeight="1">
      <c r="A58" s="17">
        <v>48</v>
      </c>
      <c r="B58" s="10" t="s">
        <v>698</v>
      </c>
      <c r="C58" s="210" t="s">
        <v>22</v>
      </c>
      <c r="D58" s="211" t="s">
        <v>24</v>
      </c>
      <c r="E58" s="175" t="s">
        <v>538</v>
      </c>
      <c r="F58" s="213" t="s">
        <v>462</v>
      </c>
      <c r="G58" s="214" t="s">
        <v>463</v>
      </c>
      <c r="H58" s="214" t="s">
        <v>467</v>
      </c>
      <c r="I58" s="214" t="s">
        <v>567</v>
      </c>
      <c r="J58" s="215">
        <v>6</v>
      </c>
      <c r="K58" s="11">
        <v>41821</v>
      </c>
      <c r="L58" s="11">
        <v>42035</v>
      </c>
      <c r="M58" s="212">
        <f>(+L58-K58)/7</f>
        <v>30.571428571428573</v>
      </c>
      <c r="N58" s="111">
        <v>5</v>
      </c>
      <c r="O58" s="23" t="s">
        <v>573</v>
      </c>
      <c r="P58" s="78">
        <f t="shared" si="2"/>
        <v>0.8333333333333334</v>
      </c>
      <c r="Q58" s="26"/>
      <c r="R58" s="26"/>
      <c r="S58" s="242"/>
      <c r="T58" s="27"/>
      <c r="U58" s="42"/>
      <c r="V58" s="37"/>
      <c r="W58" s="37"/>
      <c r="AB58" s="127"/>
      <c r="AC58" s="9" t="s">
        <v>640</v>
      </c>
      <c r="AD58" s="9" t="s">
        <v>746</v>
      </c>
      <c r="AE58" s="182" t="s">
        <v>637</v>
      </c>
      <c r="AF58" s="203" t="s">
        <v>745</v>
      </c>
      <c r="AG58" s="206" t="s">
        <v>734</v>
      </c>
    </row>
    <row r="59" spans="1:33" ht="132.75" customHeight="1">
      <c r="A59" s="17">
        <v>49</v>
      </c>
      <c r="B59" s="10" t="s">
        <v>699</v>
      </c>
      <c r="C59" s="210" t="s">
        <v>22</v>
      </c>
      <c r="D59" s="211" t="s">
        <v>24</v>
      </c>
      <c r="E59" s="175" t="s">
        <v>539</v>
      </c>
      <c r="F59" s="213" t="s">
        <v>468</v>
      </c>
      <c r="G59" s="214" t="s">
        <v>469</v>
      </c>
      <c r="H59" s="214" t="s">
        <v>470</v>
      </c>
      <c r="I59" s="214" t="s">
        <v>568</v>
      </c>
      <c r="J59" s="215">
        <v>1</v>
      </c>
      <c r="K59" s="11">
        <v>41821</v>
      </c>
      <c r="L59" s="11">
        <v>42004</v>
      </c>
      <c r="M59" s="212">
        <f>(+L59-K59)/7</f>
        <v>26.142857142857142</v>
      </c>
      <c r="N59" s="111">
        <v>1</v>
      </c>
      <c r="O59" s="23" t="s">
        <v>574</v>
      </c>
      <c r="P59" s="183">
        <f t="shared" si="2"/>
        <v>1</v>
      </c>
      <c r="Q59" s="163"/>
      <c r="R59" s="163"/>
      <c r="S59" s="243"/>
      <c r="T59" s="27"/>
      <c r="U59" s="42"/>
      <c r="V59" s="37"/>
      <c r="W59" s="37"/>
      <c r="AB59" s="127"/>
      <c r="AC59" s="76" t="s">
        <v>720</v>
      </c>
      <c r="AD59" s="9" t="s">
        <v>726</v>
      </c>
      <c r="AF59" s="205"/>
      <c r="AG59" s="206" t="s">
        <v>734</v>
      </c>
    </row>
    <row r="60" spans="1:33" ht="166.5" customHeight="1">
      <c r="A60" s="17">
        <v>50</v>
      </c>
      <c r="B60" s="10" t="s">
        <v>700</v>
      </c>
      <c r="C60" s="210" t="s">
        <v>22</v>
      </c>
      <c r="D60" s="211" t="s">
        <v>24</v>
      </c>
      <c r="E60" s="175" t="s">
        <v>540</v>
      </c>
      <c r="F60" s="213" t="s">
        <v>471</v>
      </c>
      <c r="G60" s="9" t="s">
        <v>472</v>
      </c>
      <c r="H60" s="9" t="s">
        <v>473</v>
      </c>
      <c r="I60" s="9" t="s">
        <v>578</v>
      </c>
      <c r="J60" s="12">
        <v>1</v>
      </c>
      <c r="K60" s="11">
        <v>41827</v>
      </c>
      <c r="L60" s="11">
        <v>42004</v>
      </c>
      <c r="M60" s="212">
        <f t="shared" si="4"/>
        <v>25.285714285714285</v>
      </c>
      <c r="N60" s="111">
        <v>1</v>
      </c>
      <c r="O60" s="23" t="s">
        <v>591</v>
      </c>
      <c r="P60" s="168">
        <f t="shared" si="2"/>
        <v>1</v>
      </c>
      <c r="Q60" s="169">
        <v>1</v>
      </c>
      <c r="R60" s="26" t="s">
        <v>588</v>
      </c>
      <c r="S60" s="230">
        <v>15</v>
      </c>
      <c r="T60" s="27"/>
      <c r="U60" s="42"/>
      <c r="V60" s="37"/>
      <c r="W60" s="37"/>
      <c r="AB60" s="127"/>
      <c r="AC60" s="172" t="s">
        <v>616</v>
      </c>
      <c r="AD60" s="180" t="s">
        <v>648</v>
      </c>
      <c r="AF60" s="127"/>
      <c r="AG60" s="153"/>
    </row>
    <row r="61" spans="1:33" ht="141.75" customHeight="1">
      <c r="A61" s="17">
        <v>51</v>
      </c>
      <c r="B61" s="10" t="s">
        <v>701</v>
      </c>
      <c r="C61" s="210" t="s">
        <v>22</v>
      </c>
      <c r="D61" s="211" t="s">
        <v>24</v>
      </c>
      <c r="E61" s="175" t="s">
        <v>540</v>
      </c>
      <c r="F61" s="213" t="s">
        <v>471</v>
      </c>
      <c r="G61" s="9" t="s">
        <v>474</v>
      </c>
      <c r="H61" s="9" t="s">
        <v>474</v>
      </c>
      <c r="I61" s="9" t="s">
        <v>761</v>
      </c>
      <c r="J61" s="12">
        <v>1</v>
      </c>
      <c r="K61" s="11">
        <v>41827</v>
      </c>
      <c r="L61" s="11">
        <v>42004</v>
      </c>
      <c r="M61" s="212">
        <f>(+L61-K61)/7</f>
        <v>25.285714285714285</v>
      </c>
      <c r="N61" s="111">
        <v>1</v>
      </c>
      <c r="O61" s="23" t="s">
        <v>592</v>
      </c>
      <c r="P61" s="78">
        <f t="shared" si="2"/>
        <v>1</v>
      </c>
      <c r="Q61" s="26"/>
      <c r="R61" s="26" t="s">
        <v>588</v>
      </c>
      <c r="S61" s="231"/>
      <c r="T61" s="27"/>
      <c r="U61" s="42"/>
      <c r="V61" s="37"/>
      <c r="W61" s="37"/>
      <c r="AB61" s="127"/>
      <c r="AC61" s="9" t="s">
        <v>623</v>
      </c>
      <c r="AD61" s="9" t="s">
        <v>727</v>
      </c>
      <c r="AF61" s="185" t="s">
        <v>753</v>
      </c>
      <c r="AG61" s="206" t="s">
        <v>734</v>
      </c>
    </row>
    <row r="62" spans="1:33" ht="147" customHeight="1">
      <c r="A62" s="17">
        <v>52</v>
      </c>
      <c r="B62" s="10" t="s">
        <v>702</v>
      </c>
      <c r="C62" s="210" t="s">
        <v>22</v>
      </c>
      <c r="D62" s="216" t="s">
        <v>24</v>
      </c>
      <c r="E62" s="217" t="s">
        <v>475</v>
      </c>
      <c r="F62" s="218" t="s">
        <v>476</v>
      </c>
      <c r="G62" s="15" t="s">
        <v>477</v>
      </c>
      <c r="H62" s="219" t="s">
        <v>477</v>
      </c>
      <c r="I62" s="9" t="s">
        <v>762</v>
      </c>
      <c r="J62" s="12">
        <v>1</v>
      </c>
      <c r="K62" s="11">
        <v>41827</v>
      </c>
      <c r="L62" s="11">
        <v>42004</v>
      </c>
      <c r="M62" s="212">
        <f>(+L62-K62)/7</f>
        <v>25.285714285714285</v>
      </c>
      <c r="N62" s="111">
        <v>1</v>
      </c>
      <c r="O62" s="23" t="s">
        <v>593</v>
      </c>
      <c r="P62" s="78">
        <f t="shared" si="2"/>
        <v>1</v>
      </c>
      <c r="Q62" s="26"/>
      <c r="R62" s="26" t="s">
        <v>588</v>
      </c>
      <c r="S62" s="228">
        <v>16</v>
      </c>
      <c r="T62" s="27"/>
      <c r="U62" s="42"/>
      <c r="V62" s="37"/>
      <c r="W62" s="37"/>
      <c r="AB62" s="127"/>
      <c r="AC62" s="9" t="s">
        <v>624</v>
      </c>
      <c r="AD62" s="9" t="s">
        <v>728</v>
      </c>
      <c r="AF62" s="185" t="s">
        <v>755</v>
      </c>
      <c r="AG62" s="206" t="s">
        <v>734</v>
      </c>
    </row>
    <row r="63" spans="1:33" ht="144.75" customHeight="1">
      <c r="A63" s="17">
        <v>53</v>
      </c>
      <c r="B63" s="10" t="s">
        <v>703</v>
      </c>
      <c r="C63" s="210" t="s">
        <v>22</v>
      </c>
      <c r="D63" s="216" t="s">
        <v>24</v>
      </c>
      <c r="E63" s="217" t="s">
        <v>475</v>
      </c>
      <c r="F63" s="218" t="s">
        <v>476</v>
      </c>
      <c r="G63" s="15" t="s">
        <v>478</v>
      </c>
      <c r="H63" s="23" t="s">
        <v>479</v>
      </c>
      <c r="I63" s="9" t="s">
        <v>579</v>
      </c>
      <c r="J63" s="12">
        <v>6</v>
      </c>
      <c r="K63" s="11">
        <v>41827</v>
      </c>
      <c r="L63" s="11">
        <v>42004</v>
      </c>
      <c r="M63" s="212">
        <f>(+L63-K63)/7</f>
        <v>25.285714285714285</v>
      </c>
      <c r="N63" s="111">
        <v>5</v>
      </c>
      <c r="O63" s="23" t="s">
        <v>594</v>
      </c>
      <c r="P63" s="183">
        <f aca="true" t="shared" si="5" ref="P63:P83">+IF(N63/J63&gt;1,1,+N63/J63)</f>
        <v>0.8333333333333334</v>
      </c>
      <c r="Q63" s="26"/>
      <c r="R63" s="26" t="s">
        <v>588</v>
      </c>
      <c r="S63" s="229"/>
      <c r="T63" s="27"/>
      <c r="U63" s="42"/>
      <c r="V63" s="37"/>
      <c r="W63" s="37"/>
      <c r="AB63" s="127"/>
      <c r="AC63" s="9" t="s">
        <v>617</v>
      </c>
      <c r="AD63" s="9" t="s">
        <v>758</v>
      </c>
      <c r="AF63" s="205"/>
      <c r="AG63" s="206" t="s">
        <v>734</v>
      </c>
    </row>
    <row r="64" spans="1:33" ht="150" customHeight="1">
      <c r="A64" s="17">
        <v>54</v>
      </c>
      <c r="B64" s="10" t="s">
        <v>704</v>
      </c>
      <c r="C64" s="210" t="s">
        <v>22</v>
      </c>
      <c r="D64" s="211" t="s">
        <v>24</v>
      </c>
      <c r="E64" s="175" t="s">
        <v>541</v>
      </c>
      <c r="F64" s="175" t="s">
        <v>480</v>
      </c>
      <c r="G64" s="213" t="s">
        <v>481</v>
      </c>
      <c r="H64" s="219" t="s">
        <v>482</v>
      </c>
      <c r="I64" s="219" t="s">
        <v>483</v>
      </c>
      <c r="J64" s="220">
        <v>1</v>
      </c>
      <c r="K64" s="11">
        <v>41827</v>
      </c>
      <c r="L64" s="11">
        <v>42004</v>
      </c>
      <c r="M64" s="212">
        <f t="shared" si="4"/>
        <v>25.285714285714285</v>
      </c>
      <c r="N64" s="111">
        <v>1</v>
      </c>
      <c r="O64" s="23" t="s">
        <v>595</v>
      </c>
      <c r="P64" s="168">
        <f t="shared" si="5"/>
        <v>1</v>
      </c>
      <c r="Q64" s="169">
        <v>1</v>
      </c>
      <c r="R64" s="26" t="s">
        <v>588</v>
      </c>
      <c r="S64" s="164">
        <v>17</v>
      </c>
      <c r="T64" s="27"/>
      <c r="U64" s="42"/>
      <c r="V64" s="37"/>
      <c r="W64" s="37"/>
      <c r="AB64" s="127"/>
      <c r="AC64" s="172" t="s">
        <v>618</v>
      </c>
      <c r="AD64" s="180" t="s">
        <v>648</v>
      </c>
      <c r="AF64" s="127"/>
      <c r="AG64" s="153"/>
    </row>
    <row r="65" spans="1:33" ht="132.75" customHeight="1">
      <c r="A65" s="17">
        <v>55</v>
      </c>
      <c r="B65" s="10" t="s">
        <v>705</v>
      </c>
      <c r="C65" s="210" t="s">
        <v>22</v>
      </c>
      <c r="D65" s="211" t="s">
        <v>24</v>
      </c>
      <c r="E65" s="175" t="s">
        <v>542</v>
      </c>
      <c r="F65" s="175" t="s">
        <v>484</v>
      </c>
      <c r="G65" s="23" t="s">
        <v>485</v>
      </c>
      <c r="H65" s="23" t="s">
        <v>486</v>
      </c>
      <c r="I65" s="23" t="s">
        <v>763</v>
      </c>
      <c r="J65" s="8">
        <v>1</v>
      </c>
      <c r="K65" s="11">
        <v>41827</v>
      </c>
      <c r="L65" s="11">
        <v>42004</v>
      </c>
      <c r="M65" s="212">
        <f t="shared" si="4"/>
        <v>25.285714285714285</v>
      </c>
      <c r="N65" s="111">
        <v>1</v>
      </c>
      <c r="O65" s="23" t="s">
        <v>596</v>
      </c>
      <c r="P65" s="78">
        <f t="shared" si="5"/>
        <v>1</v>
      </c>
      <c r="Q65" s="26"/>
      <c r="R65" s="26" t="s">
        <v>588</v>
      </c>
      <c r="S65" s="228">
        <v>18</v>
      </c>
      <c r="T65" s="27"/>
      <c r="U65" s="42"/>
      <c r="V65" s="37"/>
      <c r="W65" s="37"/>
      <c r="AB65" s="127"/>
      <c r="AC65" s="9" t="s">
        <v>622</v>
      </c>
      <c r="AD65" s="9" t="s">
        <v>729</v>
      </c>
      <c r="AF65" s="185" t="s">
        <v>755</v>
      </c>
      <c r="AG65" s="206" t="s">
        <v>734</v>
      </c>
    </row>
    <row r="66" spans="1:33" ht="132.75" customHeight="1">
      <c r="A66" s="17">
        <v>56</v>
      </c>
      <c r="B66" s="10" t="s">
        <v>706</v>
      </c>
      <c r="C66" s="210" t="s">
        <v>22</v>
      </c>
      <c r="D66" s="211" t="s">
        <v>24</v>
      </c>
      <c r="E66" s="175" t="s">
        <v>543</v>
      </c>
      <c r="F66" s="175" t="s">
        <v>487</v>
      </c>
      <c r="G66" s="23" t="s">
        <v>485</v>
      </c>
      <c r="H66" s="23" t="s">
        <v>486</v>
      </c>
      <c r="I66" s="23" t="s">
        <v>764</v>
      </c>
      <c r="J66" s="8">
        <v>1</v>
      </c>
      <c r="K66" s="11">
        <v>41827</v>
      </c>
      <c r="L66" s="11">
        <v>42004</v>
      </c>
      <c r="M66" s="212">
        <f>(+L66-K66)/7</f>
        <v>25.285714285714285</v>
      </c>
      <c r="N66" s="111">
        <v>1</v>
      </c>
      <c r="O66" s="23" t="s">
        <v>597</v>
      </c>
      <c r="P66" s="78">
        <f t="shared" si="5"/>
        <v>1</v>
      </c>
      <c r="Q66" s="26"/>
      <c r="R66" s="26" t="s">
        <v>588</v>
      </c>
      <c r="S66" s="240"/>
      <c r="T66" s="27"/>
      <c r="U66" s="42"/>
      <c r="V66" s="37"/>
      <c r="W66" s="37"/>
      <c r="AB66" s="127"/>
      <c r="AC66" s="9" t="s">
        <v>621</v>
      </c>
      <c r="AD66" s="9" t="s">
        <v>730</v>
      </c>
      <c r="AF66" s="185" t="s">
        <v>755</v>
      </c>
      <c r="AG66" s="206" t="s">
        <v>734</v>
      </c>
    </row>
    <row r="67" spans="1:33" ht="138" customHeight="1">
      <c r="A67" s="17">
        <v>57</v>
      </c>
      <c r="B67" s="10" t="s">
        <v>707</v>
      </c>
      <c r="C67" s="210" t="s">
        <v>22</v>
      </c>
      <c r="D67" s="211" t="s">
        <v>24</v>
      </c>
      <c r="E67" s="175" t="s">
        <v>544</v>
      </c>
      <c r="F67" s="175" t="s">
        <v>484</v>
      </c>
      <c r="G67" s="23" t="s">
        <v>485</v>
      </c>
      <c r="H67" s="23" t="s">
        <v>486</v>
      </c>
      <c r="I67" s="23" t="s">
        <v>765</v>
      </c>
      <c r="J67" s="8">
        <v>1</v>
      </c>
      <c r="K67" s="11">
        <v>41827</v>
      </c>
      <c r="L67" s="11">
        <v>42004</v>
      </c>
      <c r="M67" s="212">
        <f>(+L67-K67)/7</f>
        <v>25.285714285714285</v>
      </c>
      <c r="N67" s="111">
        <v>1</v>
      </c>
      <c r="O67" s="23" t="s">
        <v>598</v>
      </c>
      <c r="P67" s="78">
        <f t="shared" si="5"/>
        <v>1</v>
      </c>
      <c r="Q67" s="26"/>
      <c r="R67" s="26" t="s">
        <v>588</v>
      </c>
      <c r="S67" s="229"/>
      <c r="T67" s="27"/>
      <c r="U67" s="42"/>
      <c r="V67" s="37"/>
      <c r="W67" s="37"/>
      <c r="AB67" s="127"/>
      <c r="AC67" s="9" t="s">
        <v>619</v>
      </c>
      <c r="AD67" s="9" t="s">
        <v>731</v>
      </c>
      <c r="AF67" s="185" t="s">
        <v>755</v>
      </c>
      <c r="AG67" s="206" t="s">
        <v>734</v>
      </c>
    </row>
    <row r="68" spans="1:33" ht="127.5" customHeight="1">
      <c r="A68" s="17">
        <v>58</v>
      </c>
      <c r="B68" s="10" t="s">
        <v>708</v>
      </c>
      <c r="C68" s="210" t="s">
        <v>22</v>
      </c>
      <c r="D68" s="211" t="s">
        <v>24</v>
      </c>
      <c r="E68" s="175" t="s">
        <v>545</v>
      </c>
      <c r="F68" s="213" t="s">
        <v>488</v>
      </c>
      <c r="G68" s="213" t="s">
        <v>481</v>
      </c>
      <c r="H68" s="23" t="s">
        <v>489</v>
      </c>
      <c r="I68" s="9" t="s">
        <v>483</v>
      </c>
      <c r="J68" s="8">
        <v>1</v>
      </c>
      <c r="K68" s="11">
        <v>41827</v>
      </c>
      <c r="L68" s="11">
        <v>42004</v>
      </c>
      <c r="M68" s="212">
        <f>(+L68-K68)/7</f>
        <v>25.285714285714285</v>
      </c>
      <c r="N68" s="111">
        <v>1</v>
      </c>
      <c r="O68" s="23" t="s">
        <v>599</v>
      </c>
      <c r="P68" s="78">
        <f t="shared" si="5"/>
        <v>1</v>
      </c>
      <c r="Q68" s="26"/>
      <c r="R68" s="26" t="s">
        <v>588</v>
      </c>
      <c r="S68" s="164">
        <v>19</v>
      </c>
      <c r="T68" s="27"/>
      <c r="U68" s="42"/>
      <c r="V68" s="37"/>
      <c r="W68" s="37"/>
      <c r="AB68" s="127"/>
      <c r="AC68" s="9" t="s">
        <v>620</v>
      </c>
      <c r="AD68" s="9" t="s">
        <v>732</v>
      </c>
      <c r="AF68" s="205"/>
      <c r="AG68" s="206" t="s">
        <v>734</v>
      </c>
    </row>
    <row r="69" spans="1:33" ht="186.75" customHeight="1">
      <c r="A69" s="17">
        <v>59</v>
      </c>
      <c r="B69" s="10" t="s">
        <v>709</v>
      </c>
      <c r="C69" s="210" t="s">
        <v>22</v>
      </c>
      <c r="D69" s="211" t="s">
        <v>24</v>
      </c>
      <c r="E69" s="175" t="s">
        <v>546</v>
      </c>
      <c r="F69" s="221" t="s">
        <v>490</v>
      </c>
      <c r="G69" s="219" t="s">
        <v>491</v>
      </c>
      <c r="H69" s="219" t="s">
        <v>492</v>
      </c>
      <c r="I69" s="219" t="s">
        <v>493</v>
      </c>
      <c r="J69" s="220">
        <v>6</v>
      </c>
      <c r="K69" s="11">
        <v>41827</v>
      </c>
      <c r="L69" s="177">
        <v>42369</v>
      </c>
      <c r="M69" s="220">
        <v>72</v>
      </c>
      <c r="N69" s="111">
        <v>2</v>
      </c>
      <c r="O69" s="219" t="s">
        <v>766</v>
      </c>
      <c r="P69" s="78">
        <f t="shared" si="5"/>
        <v>0.3333333333333333</v>
      </c>
      <c r="Q69" s="26"/>
      <c r="R69" s="26"/>
      <c r="S69" s="165">
        <v>20</v>
      </c>
      <c r="T69" s="27"/>
      <c r="U69" s="42"/>
      <c r="V69" s="37"/>
      <c r="W69" s="37"/>
      <c r="AB69" s="127"/>
      <c r="AC69" s="9" t="s">
        <v>632</v>
      </c>
      <c r="AD69" s="9" t="s">
        <v>741</v>
      </c>
      <c r="AF69" s="205"/>
      <c r="AG69" s="206" t="s">
        <v>734</v>
      </c>
    </row>
    <row r="70" spans="1:33" ht="124.5" customHeight="1">
      <c r="A70" s="17">
        <v>60</v>
      </c>
      <c r="B70" s="10" t="s">
        <v>710</v>
      </c>
      <c r="C70" s="210" t="s">
        <v>22</v>
      </c>
      <c r="D70" s="211" t="s">
        <v>24</v>
      </c>
      <c r="E70" s="175" t="s">
        <v>547</v>
      </c>
      <c r="F70" s="213" t="s">
        <v>494</v>
      </c>
      <c r="G70" s="213" t="s">
        <v>495</v>
      </c>
      <c r="H70" s="213" t="s">
        <v>496</v>
      </c>
      <c r="I70" s="213" t="s">
        <v>497</v>
      </c>
      <c r="J70" s="222">
        <v>1</v>
      </c>
      <c r="K70" s="11">
        <v>41821</v>
      </c>
      <c r="L70" s="177">
        <v>42185</v>
      </c>
      <c r="M70" s="212">
        <f t="shared" si="4"/>
        <v>52</v>
      </c>
      <c r="N70" s="111">
        <v>0</v>
      </c>
      <c r="O70" s="219" t="s">
        <v>576</v>
      </c>
      <c r="P70" s="78">
        <f t="shared" si="5"/>
        <v>0</v>
      </c>
      <c r="Q70" s="163"/>
      <c r="R70" s="163"/>
      <c r="S70" s="164">
        <v>21</v>
      </c>
      <c r="T70" s="27"/>
      <c r="U70" s="42"/>
      <c r="V70" s="37"/>
      <c r="W70" s="37"/>
      <c r="AB70" s="127"/>
      <c r="AC70" s="76" t="s">
        <v>721</v>
      </c>
      <c r="AD70" s="9" t="s">
        <v>725</v>
      </c>
      <c r="AF70" s="207" t="s">
        <v>752</v>
      </c>
      <c r="AG70" s="206" t="s">
        <v>734</v>
      </c>
    </row>
    <row r="71" spans="1:33" ht="127.5" customHeight="1">
      <c r="A71" s="17">
        <v>61</v>
      </c>
      <c r="B71" s="10" t="s">
        <v>711</v>
      </c>
      <c r="C71" s="210" t="s">
        <v>22</v>
      </c>
      <c r="D71" s="211" t="s">
        <v>24</v>
      </c>
      <c r="E71" s="175" t="s">
        <v>548</v>
      </c>
      <c r="F71" s="213" t="s">
        <v>498</v>
      </c>
      <c r="G71" s="213" t="s">
        <v>625</v>
      </c>
      <c r="H71" s="9" t="s">
        <v>99</v>
      </c>
      <c r="I71" s="9" t="s">
        <v>580</v>
      </c>
      <c r="J71" s="12">
        <v>1</v>
      </c>
      <c r="K71" s="11">
        <v>41757</v>
      </c>
      <c r="L71" s="177">
        <v>41881</v>
      </c>
      <c r="M71" s="212">
        <f t="shared" si="4"/>
        <v>17.714285714285715</v>
      </c>
      <c r="N71" s="111">
        <v>1</v>
      </c>
      <c r="O71" s="219" t="s">
        <v>600</v>
      </c>
      <c r="P71" s="168">
        <f t="shared" si="5"/>
        <v>1</v>
      </c>
      <c r="Q71" s="169">
        <v>1</v>
      </c>
      <c r="R71" s="26" t="s">
        <v>588</v>
      </c>
      <c r="S71" s="228">
        <v>22</v>
      </c>
      <c r="T71" s="27"/>
      <c r="U71" s="42"/>
      <c r="V71" s="37"/>
      <c r="W71" s="37"/>
      <c r="AB71" s="127"/>
      <c r="AC71" s="172" t="s">
        <v>626</v>
      </c>
      <c r="AD71" s="180" t="s">
        <v>648</v>
      </c>
      <c r="AF71" s="127"/>
      <c r="AG71" s="153"/>
    </row>
    <row r="72" spans="1:33" ht="135" customHeight="1">
      <c r="A72" s="17">
        <v>62</v>
      </c>
      <c r="B72" s="10" t="s">
        <v>712</v>
      </c>
      <c r="C72" s="210" t="s">
        <v>22</v>
      </c>
      <c r="D72" s="211" t="s">
        <v>24</v>
      </c>
      <c r="E72" s="175" t="s">
        <v>548</v>
      </c>
      <c r="F72" s="213" t="s">
        <v>498</v>
      </c>
      <c r="G72" s="213" t="s">
        <v>499</v>
      </c>
      <c r="H72" s="9" t="s">
        <v>500</v>
      </c>
      <c r="I72" s="9" t="s">
        <v>767</v>
      </c>
      <c r="J72" s="12">
        <v>1</v>
      </c>
      <c r="K72" s="11">
        <v>41821</v>
      </c>
      <c r="L72" s="177">
        <v>42004</v>
      </c>
      <c r="M72" s="212">
        <f>(+L72-K72)/7</f>
        <v>26.142857142857142</v>
      </c>
      <c r="N72" s="111">
        <v>1</v>
      </c>
      <c r="O72" s="219" t="s">
        <v>601</v>
      </c>
      <c r="P72" s="78">
        <f t="shared" si="5"/>
        <v>1</v>
      </c>
      <c r="Q72" s="26"/>
      <c r="R72" s="26" t="s">
        <v>588</v>
      </c>
      <c r="S72" s="229"/>
      <c r="T72" s="27"/>
      <c r="U72" s="42"/>
      <c r="V72" s="37"/>
      <c r="W72" s="37"/>
      <c r="AB72" s="127"/>
      <c r="AC72" s="9" t="s">
        <v>649</v>
      </c>
      <c r="AD72" s="9" t="s">
        <v>733</v>
      </c>
      <c r="AF72" s="205"/>
      <c r="AG72" s="206" t="s">
        <v>734</v>
      </c>
    </row>
    <row r="73" spans="1:33" ht="130.5" customHeight="1">
      <c r="A73" s="17">
        <v>63</v>
      </c>
      <c r="B73" s="10" t="s">
        <v>713</v>
      </c>
      <c r="C73" s="210" t="s">
        <v>22</v>
      </c>
      <c r="D73" s="211" t="s">
        <v>24</v>
      </c>
      <c r="E73" s="223" t="s">
        <v>549</v>
      </c>
      <c r="F73" s="213" t="s">
        <v>501</v>
      </c>
      <c r="G73" s="213" t="s">
        <v>502</v>
      </c>
      <c r="H73" s="213" t="s">
        <v>503</v>
      </c>
      <c r="I73" s="213" t="s">
        <v>504</v>
      </c>
      <c r="J73" s="222">
        <v>1</v>
      </c>
      <c r="K73" s="11">
        <v>41821</v>
      </c>
      <c r="L73" s="177">
        <v>42004</v>
      </c>
      <c r="M73" s="212">
        <f t="shared" si="4"/>
        <v>26.142857142857142</v>
      </c>
      <c r="N73" s="111">
        <v>1</v>
      </c>
      <c r="O73" s="219" t="s">
        <v>602</v>
      </c>
      <c r="P73" s="78">
        <f t="shared" si="5"/>
        <v>1</v>
      </c>
      <c r="Q73" s="26"/>
      <c r="R73" s="26" t="s">
        <v>588</v>
      </c>
      <c r="S73" s="164">
        <v>23</v>
      </c>
      <c r="T73" s="27"/>
      <c r="U73" s="42"/>
      <c r="V73" s="37"/>
      <c r="W73" s="37"/>
      <c r="AB73" s="127"/>
      <c r="AC73" s="9" t="s">
        <v>641</v>
      </c>
      <c r="AD73" s="9" t="s">
        <v>749</v>
      </c>
      <c r="AF73" s="205"/>
      <c r="AG73" s="206" t="s">
        <v>734</v>
      </c>
    </row>
    <row r="74" spans="1:33" ht="123" customHeight="1">
      <c r="A74" s="17">
        <v>64</v>
      </c>
      <c r="B74" s="10" t="s">
        <v>714</v>
      </c>
      <c r="C74" s="210" t="s">
        <v>22</v>
      </c>
      <c r="D74" s="211" t="s">
        <v>24</v>
      </c>
      <c r="E74" s="223" t="s">
        <v>550</v>
      </c>
      <c r="F74" s="213" t="s">
        <v>505</v>
      </c>
      <c r="G74" s="213" t="s">
        <v>506</v>
      </c>
      <c r="H74" s="213" t="s">
        <v>507</v>
      </c>
      <c r="I74" s="23" t="s">
        <v>508</v>
      </c>
      <c r="J74" s="8">
        <v>1</v>
      </c>
      <c r="K74" s="11">
        <v>41821</v>
      </c>
      <c r="L74" s="177">
        <v>42004</v>
      </c>
      <c r="M74" s="212">
        <f t="shared" si="4"/>
        <v>26.142857142857142</v>
      </c>
      <c r="N74" s="111">
        <v>1</v>
      </c>
      <c r="O74" s="219" t="s">
        <v>603</v>
      </c>
      <c r="P74" s="78">
        <f t="shared" si="5"/>
        <v>1</v>
      </c>
      <c r="Q74" s="26"/>
      <c r="R74" s="26" t="s">
        <v>588</v>
      </c>
      <c r="S74" s="165">
        <v>24</v>
      </c>
      <c r="T74" s="27"/>
      <c r="U74" s="42"/>
      <c r="V74" s="37"/>
      <c r="W74" s="37"/>
      <c r="AB74" s="127"/>
      <c r="AC74" s="9" t="s">
        <v>651</v>
      </c>
      <c r="AD74" s="9" t="s">
        <v>735</v>
      </c>
      <c r="AF74" s="204"/>
      <c r="AG74" s="206" t="s">
        <v>734</v>
      </c>
    </row>
    <row r="75" spans="1:33" ht="148.5" customHeight="1">
      <c r="A75" s="17">
        <v>65</v>
      </c>
      <c r="B75" s="10" t="s">
        <v>715</v>
      </c>
      <c r="C75" s="210" t="s">
        <v>22</v>
      </c>
      <c r="D75" s="211" t="s">
        <v>24</v>
      </c>
      <c r="E75" s="223" t="s">
        <v>551</v>
      </c>
      <c r="F75" s="213" t="s">
        <v>509</v>
      </c>
      <c r="G75" s="213" t="s">
        <v>510</v>
      </c>
      <c r="H75" s="213" t="s">
        <v>511</v>
      </c>
      <c r="I75" s="9" t="s">
        <v>581</v>
      </c>
      <c r="J75" s="12">
        <v>1</v>
      </c>
      <c r="K75" s="11">
        <v>41821</v>
      </c>
      <c r="L75" s="177">
        <v>42004</v>
      </c>
      <c r="M75" s="212">
        <f t="shared" si="4"/>
        <v>26.142857142857142</v>
      </c>
      <c r="N75" s="111">
        <v>1</v>
      </c>
      <c r="O75" s="219" t="s">
        <v>604</v>
      </c>
      <c r="P75" s="78">
        <f t="shared" si="5"/>
        <v>1</v>
      </c>
      <c r="Q75" s="26"/>
      <c r="R75" s="26" t="s">
        <v>588</v>
      </c>
      <c r="S75" s="230">
        <v>25</v>
      </c>
      <c r="T75" s="27"/>
      <c r="U75" s="42"/>
      <c r="V75" s="37"/>
      <c r="W75" s="37"/>
      <c r="AB75" s="127"/>
      <c r="AC75" s="9" t="s">
        <v>650</v>
      </c>
      <c r="AD75" s="9" t="s">
        <v>736</v>
      </c>
      <c r="AF75" s="204"/>
      <c r="AG75" s="206" t="s">
        <v>734</v>
      </c>
    </row>
    <row r="76" spans="1:33" ht="150" customHeight="1">
      <c r="A76" s="17">
        <v>66</v>
      </c>
      <c r="B76" s="10" t="s">
        <v>114</v>
      </c>
      <c r="C76" s="210" t="s">
        <v>22</v>
      </c>
      <c r="D76" s="211" t="s">
        <v>24</v>
      </c>
      <c r="E76" s="223" t="s">
        <v>551</v>
      </c>
      <c r="F76" s="213" t="s">
        <v>509</v>
      </c>
      <c r="G76" s="213" t="s">
        <v>512</v>
      </c>
      <c r="H76" s="213" t="s">
        <v>513</v>
      </c>
      <c r="I76" s="9" t="s">
        <v>582</v>
      </c>
      <c r="J76" s="12">
        <v>1</v>
      </c>
      <c r="K76" s="11">
        <v>41821</v>
      </c>
      <c r="L76" s="177">
        <v>42004</v>
      </c>
      <c r="M76" s="212">
        <f>(+L76-K76)/7</f>
        <v>26.142857142857142</v>
      </c>
      <c r="N76" s="111">
        <v>0</v>
      </c>
      <c r="O76" s="219" t="s">
        <v>605</v>
      </c>
      <c r="P76" s="183">
        <f t="shared" si="5"/>
        <v>0</v>
      </c>
      <c r="Q76" s="26"/>
      <c r="R76" s="26" t="s">
        <v>588</v>
      </c>
      <c r="S76" s="231"/>
      <c r="T76" s="27"/>
      <c r="U76" s="42"/>
      <c r="V76" s="37"/>
      <c r="W76" s="37"/>
      <c r="AB76" s="127"/>
      <c r="AC76" s="9" t="s">
        <v>635</v>
      </c>
      <c r="AD76" s="9" t="s">
        <v>759</v>
      </c>
      <c r="AF76" s="204"/>
      <c r="AG76" s="206" t="s">
        <v>734</v>
      </c>
    </row>
    <row r="77" spans="1:33" ht="136.5" customHeight="1">
      <c r="A77" s="17">
        <v>67</v>
      </c>
      <c r="B77" s="10" t="s">
        <v>119</v>
      </c>
      <c r="C77" s="210" t="s">
        <v>22</v>
      </c>
      <c r="D77" s="211" t="s">
        <v>24</v>
      </c>
      <c r="E77" s="223" t="s">
        <v>552</v>
      </c>
      <c r="F77" s="213" t="s">
        <v>514</v>
      </c>
      <c r="G77" s="213" t="s">
        <v>499</v>
      </c>
      <c r="H77" s="9" t="s">
        <v>500</v>
      </c>
      <c r="I77" s="9" t="s">
        <v>493</v>
      </c>
      <c r="J77" s="12">
        <v>1</v>
      </c>
      <c r="K77" s="11">
        <v>41821</v>
      </c>
      <c r="L77" s="177">
        <v>42004</v>
      </c>
      <c r="M77" s="212">
        <f>(+L77-K77)/7</f>
        <v>26.142857142857142</v>
      </c>
      <c r="N77" s="111">
        <v>1</v>
      </c>
      <c r="O77" s="219" t="s">
        <v>606</v>
      </c>
      <c r="P77" s="78">
        <f t="shared" si="5"/>
        <v>1</v>
      </c>
      <c r="Q77" s="26"/>
      <c r="R77" s="26" t="s">
        <v>588</v>
      </c>
      <c r="S77" s="165">
        <v>26</v>
      </c>
      <c r="T77" s="27"/>
      <c r="U77" s="42"/>
      <c r="V77" s="37"/>
      <c r="W77" s="37"/>
      <c r="AB77" s="127"/>
      <c r="AC77" s="9" t="s">
        <v>642</v>
      </c>
      <c r="AD77" s="9" t="s">
        <v>737</v>
      </c>
      <c r="AF77" s="204"/>
      <c r="AG77" s="206" t="s">
        <v>734</v>
      </c>
    </row>
    <row r="78" spans="1:33" ht="162" customHeight="1">
      <c r="A78" s="17">
        <v>68</v>
      </c>
      <c r="B78" s="10" t="s">
        <v>123</v>
      </c>
      <c r="C78" s="210" t="s">
        <v>22</v>
      </c>
      <c r="D78" s="211" t="s">
        <v>24</v>
      </c>
      <c r="E78" s="223" t="s">
        <v>553</v>
      </c>
      <c r="F78" s="213" t="s">
        <v>515</v>
      </c>
      <c r="G78" s="213" t="s">
        <v>516</v>
      </c>
      <c r="H78" s="213" t="s">
        <v>517</v>
      </c>
      <c r="I78" s="213" t="s">
        <v>518</v>
      </c>
      <c r="J78" s="12">
        <v>1</v>
      </c>
      <c r="K78" s="11">
        <v>41821</v>
      </c>
      <c r="L78" s="177">
        <v>42004</v>
      </c>
      <c r="M78" s="212">
        <f t="shared" si="4"/>
        <v>26.142857142857142</v>
      </c>
      <c r="N78" s="111">
        <v>1</v>
      </c>
      <c r="O78" s="219" t="s">
        <v>607</v>
      </c>
      <c r="P78" s="78">
        <f t="shared" si="5"/>
        <v>1</v>
      </c>
      <c r="Q78" s="26"/>
      <c r="R78" s="26" t="s">
        <v>588</v>
      </c>
      <c r="S78" s="164">
        <v>27</v>
      </c>
      <c r="T78" s="27"/>
      <c r="U78" s="42"/>
      <c r="V78" s="37"/>
      <c r="W78" s="37"/>
      <c r="AB78" s="127"/>
      <c r="AC78" s="9" t="s">
        <v>627</v>
      </c>
      <c r="AD78" s="9" t="s">
        <v>738</v>
      </c>
      <c r="AF78" s="204"/>
      <c r="AG78" s="206" t="s">
        <v>734</v>
      </c>
    </row>
    <row r="79" spans="1:33" ht="123.75" customHeight="1">
      <c r="A79" s="17">
        <v>69</v>
      </c>
      <c r="B79" s="10" t="s">
        <v>124</v>
      </c>
      <c r="C79" s="210" t="s">
        <v>22</v>
      </c>
      <c r="D79" s="211" t="s">
        <v>24</v>
      </c>
      <c r="E79" s="223" t="s">
        <v>554</v>
      </c>
      <c r="F79" s="213" t="s">
        <v>519</v>
      </c>
      <c r="G79" s="221" t="s">
        <v>520</v>
      </c>
      <c r="H79" s="213" t="s">
        <v>521</v>
      </c>
      <c r="I79" s="9" t="s">
        <v>583</v>
      </c>
      <c r="J79" s="12">
        <v>1</v>
      </c>
      <c r="K79" s="11">
        <v>41821</v>
      </c>
      <c r="L79" s="177">
        <v>42004</v>
      </c>
      <c r="M79" s="212">
        <f t="shared" si="4"/>
        <v>26.142857142857142</v>
      </c>
      <c r="N79" s="111">
        <v>1</v>
      </c>
      <c r="O79" s="219" t="s">
        <v>608</v>
      </c>
      <c r="P79" s="168">
        <f t="shared" si="5"/>
        <v>1</v>
      </c>
      <c r="Q79" s="169">
        <v>1</v>
      </c>
      <c r="R79" s="26" t="s">
        <v>588</v>
      </c>
      <c r="S79" s="228">
        <v>28</v>
      </c>
      <c r="T79" s="27"/>
      <c r="U79" s="42"/>
      <c r="V79" s="37"/>
      <c r="W79" s="37"/>
      <c r="AB79" s="127"/>
      <c r="AC79" s="172" t="s">
        <v>628</v>
      </c>
      <c r="AD79" s="180" t="s">
        <v>648</v>
      </c>
      <c r="AF79" s="127"/>
      <c r="AG79" s="153"/>
    </row>
    <row r="80" spans="1:33" ht="153.75" customHeight="1">
      <c r="A80" s="17">
        <v>70</v>
      </c>
      <c r="B80" s="10" t="s">
        <v>716</v>
      </c>
      <c r="C80" s="210" t="s">
        <v>22</v>
      </c>
      <c r="D80" s="224" t="s">
        <v>24</v>
      </c>
      <c r="E80" s="225" t="s">
        <v>555</v>
      </c>
      <c r="F80" s="221" t="s">
        <v>522</v>
      </c>
      <c r="G80" s="221" t="s">
        <v>523</v>
      </c>
      <c r="H80" s="221" t="s">
        <v>524</v>
      </c>
      <c r="I80" s="221" t="s">
        <v>584</v>
      </c>
      <c r="J80" s="8">
        <v>1</v>
      </c>
      <c r="K80" s="11">
        <v>41821</v>
      </c>
      <c r="L80" s="11">
        <v>42004</v>
      </c>
      <c r="M80" s="212">
        <f t="shared" si="4"/>
        <v>26.142857142857142</v>
      </c>
      <c r="N80" s="111">
        <v>1</v>
      </c>
      <c r="O80" s="219" t="s">
        <v>609</v>
      </c>
      <c r="P80" s="168">
        <f t="shared" si="5"/>
        <v>1</v>
      </c>
      <c r="Q80" s="169">
        <v>1</v>
      </c>
      <c r="R80" s="26" t="s">
        <v>588</v>
      </c>
      <c r="S80" s="240"/>
      <c r="T80" s="27"/>
      <c r="U80" s="42"/>
      <c r="V80" s="37"/>
      <c r="W80" s="37"/>
      <c r="AB80" s="127"/>
      <c r="AC80" s="172" t="s">
        <v>629</v>
      </c>
      <c r="AD80" s="171" t="s">
        <v>648</v>
      </c>
      <c r="AF80" s="127"/>
      <c r="AG80" s="153"/>
    </row>
    <row r="81" spans="1:33" ht="137.25" customHeight="1">
      <c r="A81" s="17">
        <v>71</v>
      </c>
      <c r="B81" s="10" t="s">
        <v>717</v>
      </c>
      <c r="C81" s="210" t="s">
        <v>22</v>
      </c>
      <c r="D81" s="211" t="s">
        <v>24</v>
      </c>
      <c r="E81" s="223" t="s">
        <v>556</v>
      </c>
      <c r="F81" s="213" t="s">
        <v>525</v>
      </c>
      <c r="G81" s="213" t="s">
        <v>526</v>
      </c>
      <c r="H81" s="213" t="s">
        <v>527</v>
      </c>
      <c r="I81" s="213" t="s">
        <v>585</v>
      </c>
      <c r="J81" s="12">
        <v>1</v>
      </c>
      <c r="K81" s="11">
        <v>41821</v>
      </c>
      <c r="L81" s="11">
        <v>42004</v>
      </c>
      <c r="M81" s="212">
        <f t="shared" si="4"/>
        <v>26.142857142857142</v>
      </c>
      <c r="N81" s="111">
        <v>1</v>
      </c>
      <c r="O81" s="219" t="s">
        <v>610</v>
      </c>
      <c r="P81" s="78">
        <f t="shared" si="5"/>
        <v>1</v>
      </c>
      <c r="Q81" s="26"/>
      <c r="R81" s="26" t="s">
        <v>588</v>
      </c>
      <c r="S81" s="240"/>
      <c r="T81" s="27"/>
      <c r="U81" s="42"/>
      <c r="V81" s="37"/>
      <c r="W81" s="37"/>
      <c r="AB81" s="127"/>
      <c r="AC81" s="9" t="s">
        <v>643</v>
      </c>
      <c r="AD81" s="9" t="s">
        <v>739</v>
      </c>
      <c r="AF81" s="204"/>
      <c r="AG81" s="206" t="s">
        <v>734</v>
      </c>
    </row>
    <row r="82" spans="1:33" ht="165" customHeight="1">
      <c r="A82" s="17">
        <v>72</v>
      </c>
      <c r="B82" s="10" t="s">
        <v>718</v>
      </c>
      <c r="C82" s="210" t="s">
        <v>22</v>
      </c>
      <c r="D82" s="211" t="s">
        <v>24</v>
      </c>
      <c r="E82" s="223" t="s">
        <v>557</v>
      </c>
      <c r="F82" s="213" t="s">
        <v>528</v>
      </c>
      <c r="G82" s="214" t="s">
        <v>529</v>
      </c>
      <c r="H82" s="214" t="s">
        <v>530</v>
      </c>
      <c r="I82" s="214" t="s">
        <v>586</v>
      </c>
      <c r="J82" s="215">
        <v>1</v>
      </c>
      <c r="K82" s="11">
        <v>41841</v>
      </c>
      <c r="L82" s="11">
        <v>41963</v>
      </c>
      <c r="M82" s="215">
        <v>17</v>
      </c>
      <c r="N82" s="111">
        <v>1</v>
      </c>
      <c r="O82" s="219" t="s">
        <v>575</v>
      </c>
      <c r="P82" s="78">
        <f t="shared" si="5"/>
        <v>1</v>
      </c>
      <c r="Q82" s="26"/>
      <c r="R82" s="26"/>
      <c r="S82" s="229"/>
      <c r="T82" s="27"/>
      <c r="U82" s="42"/>
      <c r="V82" s="37"/>
      <c r="W82" s="37"/>
      <c r="AB82" s="127"/>
      <c r="AC82" s="76" t="s">
        <v>646</v>
      </c>
      <c r="AD82" s="9" t="s">
        <v>722</v>
      </c>
      <c r="AF82" s="204"/>
      <c r="AG82" s="206" t="s">
        <v>734</v>
      </c>
    </row>
    <row r="83" spans="1:33" ht="141.75" customHeight="1">
      <c r="A83" s="17">
        <v>73</v>
      </c>
      <c r="B83" s="10" t="s">
        <v>719</v>
      </c>
      <c r="C83" s="210" t="s">
        <v>22</v>
      </c>
      <c r="D83" s="211" t="s">
        <v>24</v>
      </c>
      <c r="E83" s="223" t="s">
        <v>558</v>
      </c>
      <c r="F83" s="213" t="s">
        <v>531</v>
      </c>
      <c r="G83" s="214" t="s">
        <v>532</v>
      </c>
      <c r="H83" s="214" t="s">
        <v>533</v>
      </c>
      <c r="I83" s="214" t="s">
        <v>493</v>
      </c>
      <c r="J83" s="215">
        <v>2</v>
      </c>
      <c r="K83" s="11">
        <v>41841</v>
      </c>
      <c r="L83" s="11">
        <v>42004</v>
      </c>
      <c r="M83" s="215">
        <v>17</v>
      </c>
      <c r="N83" s="111">
        <v>2</v>
      </c>
      <c r="O83" s="219" t="s">
        <v>611</v>
      </c>
      <c r="P83" s="78">
        <f t="shared" si="5"/>
        <v>1</v>
      </c>
      <c r="Q83" s="26"/>
      <c r="R83" s="26" t="s">
        <v>588</v>
      </c>
      <c r="S83" s="164">
        <v>29</v>
      </c>
      <c r="T83" s="27"/>
      <c r="U83" s="42"/>
      <c r="V83" s="37"/>
      <c r="W83" s="37"/>
      <c r="AB83" s="127"/>
      <c r="AC83" s="9" t="s">
        <v>644</v>
      </c>
      <c r="AD83" s="9" t="s">
        <v>723</v>
      </c>
      <c r="AF83" s="204"/>
      <c r="AG83" s="206" t="s">
        <v>734</v>
      </c>
    </row>
    <row r="84" spans="1:33" ht="15">
      <c r="A84" s="48"/>
      <c r="B84" s="34"/>
      <c r="C84" s="35"/>
      <c r="D84" s="36"/>
      <c r="E84" s="37"/>
      <c r="F84" s="37"/>
      <c r="G84" s="37"/>
      <c r="H84" s="37"/>
      <c r="I84" s="36"/>
      <c r="J84" s="38"/>
      <c r="K84" s="39"/>
      <c r="L84" s="39"/>
      <c r="M84" s="40"/>
      <c r="N84" s="38"/>
      <c r="O84" s="38"/>
      <c r="P84" s="41"/>
      <c r="Q84" s="41"/>
      <c r="R84" s="41"/>
      <c r="S84" s="41"/>
      <c r="T84" s="27"/>
      <c r="U84" s="42"/>
      <c r="V84" s="37"/>
      <c r="W84" s="37"/>
      <c r="AG84" s="153"/>
    </row>
    <row r="85" spans="1:33" ht="24" customHeight="1">
      <c r="A85" s="48"/>
      <c r="B85" s="34"/>
      <c r="C85" s="35"/>
      <c r="D85" s="36"/>
      <c r="E85" s="238" t="s">
        <v>768</v>
      </c>
      <c r="F85" s="239"/>
      <c r="G85" s="238"/>
      <c r="H85" s="238"/>
      <c r="I85" s="238"/>
      <c r="J85" s="238"/>
      <c r="K85" s="39"/>
      <c r="L85" s="39"/>
      <c r="M85" s="40"/>
      <c r="N85" s="38"/>
      <c r="O85" s="38"/>
      <c r="P85" s="41"/>
      <c r="Q85" s="41"/>
      <c r="R85" s="41"/>
      <c r="S85" s="41"/>
      <c r="T85" s="27"/>
      <c r="U85" s="42"/>
      <c r="V85" s="37"/>
      <c r="W85" s="37"/>
      <c r="AG85" s="153"/>
    </row>
    <row r="86" spans="3:33" ht="27" customHeight="1">
      <c r="C86" s="5"/>
      <c r="E86" s="112"/>
      <c r="Y86" s="107"/>
      <c r="Z86" s="107"/>
      <c r="AA86" s="107"/>
      <c r="AB86" s="107"/>
      <c r="AC86" s="107"/>
      <c r="AD86" s="107"/>
      <c r="AE86" s="107"/>
      <c r="AG86" s="107"/>
    </row>
    <row r="87" spans="10:33" ht="25.5">
      <c r="J87" s="1" t="s">
        <v>36</v>
      </c>
      <c r="AG87" s="153"/>
    </row>
    <row r="88" spans="3:33" ht="25.5">
      <c r="C88" s="16"/>
      <c r="E88" s="129"/>
      <c r="AG88" s="107"/>
    </row>
    <row r="89" ht="25.5">
      <c r="AG89" s="153"/>
    </row>
    <row r="90" spans="5:33" ht="25.5">
      <c r="E90" s="138"/>
      <c r="AG90" s="107"/>
    </row>
    <row r="91" spans="5:33" ht="25.5">
      <c r="E91"/>
      <c r="AG91" s="153"/>
    </row>
    <row r="92" ht="25.5">
      <c r="AG92" s="107"/>
    </row>
    <row r="50907" ht="25.5">
      <c r="A50907" s="1">
        <v>240</v>
      </c>
    </row>
    <row r="50910" ht="25.5">
      <c r="A50910" s="1" t="s">
        <v>21</v>
      </c>
    </row>
    <row r="50911" ht="25.5">
      <c r="A50911" s="1" t="s">
        <v>22</v>
      </c>
    </row>
  </sheetData>
  <sheetProtection/>
  <autoFilter ref="A10:AI83"/>
  <mergeCells count="21">
    <mergeCell ref="S12:S15"/>
    <mergeCell ref="S16:S17"/>
    <mergeCell ref="S18:S24"/>
    <mergeCell ref="S28:S30"/>
    <mergeCell ref="S37:S39"/>
    <mergeCell ref="E85:J85"/>
    <mergeCell ref="S75:S76"/>
    <mergeCell ref="S79:S82"/>
    <mergeCell ref="S42:S50"/>
    <mergeCell ref="S65:S67"/>
    <mergeCell ref="D1:H1"/>
    <mergeCell ref="D2:H2"/>
    <mergeCell ref="B8:P8"/>
    <mergeCell ref="S51:S54"/>
    <mergeCell ref="S55:S59"/>
    <mergeCell ref="S71:S72"/>
    <mergeCell ref="S60:S61"/>
    <mergeCell ref="S34:S36"/>
    <mergeCell ref="S62:S63"/>
    <mergeCell ref="S31:S33"/>
    <mergeCell ref="S25:S27"/>
  </mergeCells>
  <dataValidations count="12">
    <dataValidation type="textLength" allowBlank="1" showInputMessage="1" showErrorMessage="1" promptTitle="Cualquier contenido&#10;Maximo 390 Caracteres" prompt="&#10;Registre DE MANERA BREVE las actividades a desarrollar para el cumplimiento de la Acción  de mejoramiento. &#10;Insterte UNA FILA  por ACTIVIDAD.&#10;(MÁX. 390 CARACTERES)" error="Escriba un texto &#10;Maximo 390 Caracteres" sqref="H53:H54 H63:H69 H84 H12:H20 H22:H51">
      <formula1>0</formula1>
      <formula2>390</formula2>
    </dataValidation>
    <dataValidation type="textLength" allowBlank="1" showInputMessage="1" showErrorMessage="1" promptTitle="Cualquier contenido&#10;Maximo 390 Caracteres" prompt="&#10;Registre DE MANERA BREVE acción (correctiva y/o preventiva) q adopta la Entidad p/ subsanar o corregir causa que genera hallazgo.&#10;(MÁX. 390 CARACTERES)&#10;Inserte tantas filas como ACTIVIDADES tenga." error="Escriba un texto &#10;Maximo 390 Caracteres" sqref="G69 G53:G54 G80:H80 G74:H74 G65:G67 G84 G12:G20 G22:G51">
      <formula1>0</formula1>
      <formula2>390</formula2>
    </dataValidation>
    <dataValidation type="textLength" allowBlank="1" showInputMessage="1" showErrorMessage="1" promptTitle="Cualquier contenido&#10;Maximo 390 Caracteres" prompt="&#10;Registre HALLAZGO contenido en Inf de Auditoría(Suscripción), ó q se encuentra en Plan ya suscrito(Avance o Seguim)&#10;SI SUPERA 390 CARACTERES, RESÚMALO.&#10;Insterte tantas filas como ACTIVIDADES sean." error="Escriba un texto &#10;Maximo 390 Caracteres" sqref="F84 E12:E85">
      <formula1>0</formula1>
      <formula2>390</formula2>
    </dataValidation>
    <dataValidation type="decimal" allowBlank="1" showInputMessage="1" showErrorMessage="1" promptTitle="Escriba un número en esta casilla" prompt="&#10;Registre EN NÚMERO el avance fisico a la fecha de corte del informe, respecto a las cantidades de las unidades de medida.&#10;(Únicamente para AVANCE ó SEGUIMIENTO del Plan de Mejoramiento)" errorTitle="Entrada no válida" error="Por favor escriba un número" sqref="N53:N54 N74 N80 N65:N69 N84:O85 N12:N51">
      <formula1>-9223372036854780000</formula1>
      <formula2>9223372036854780000</formula2>
    </dataValidation>
    <dataValidation type="textLength" allowBlank="1" showInputMessage="1" showErrorMessage="1" promptTitle="Cualquier contenido&#10;Maximo 390 Caracteres" prompt="&#10;Registre aspectos importantes a considerar.&#10;(MÁX. 390 CARACTERES)" error="Escriba un texto &#10;Maximo 390 Caracteres" sqref="O53:O83 O12:O51">
      <formula1>0</formula1>
      <formula2>390</formula2>
    </dataValidation>
    <dataValidation type="decimal" allowBlank="1" showInputMessage="1" showErrorMessage="1" promptTitle="Escriba un número en esta casilla" prompt="&#10;Registre EN NÚMERO la cantidad, Volumen o tamaño de la actividad (en unidades o porcentajes). &#10;Ej.: Si en col. 28 registró INFORMES y son 5 informes, aquí se registra el número 5." errorTitle="Entrada no válida" error="Por favor escriba un número" sqref="J53:J54 J74 J80 J64:J69 J84 J12:J20 J22:J51">
      <formula1>-1.7976931348623157E+308</formula1>
      <formula2>1.7976931348623157E+308</formula2>
    </dataValidation>
    <dataValidation type="date" operator="notEqual" allowBlank="1" showInputMessage="1" showErrorMessage="1" promptTitle="Ingrese una fecha (AAAA/MM/DD)" prompt="&#10;Registre la FECHA PROGRAMADA para la terminación de la actividad.&#10;(FORMATO AAAA/MM/DD)" errorTitle="Entrada no válida" error="Por favor escriba una fecha válida (AAAA/MM/DD)" sqref="L69 L80 L53:L59 L84:L85 L12:L20 L22:L51">
      <formula1>-1</formula1>
    </dataValidation>
    <dataValidation type="date" operator="notEqual" allowBlank="1" showInputMessage="1" showErrorMessage="1" promptTitle="Ingrese una fecha (AAAA/MM/DD)" prompt="&#10;Registre la FECHA PROGRAMADA para el inicio de la actividad.&#10;(FORMATO AAAA/MM/DD)" errorTitle="Entrada no válida" error="Por favor escriba una fecha válida (AAAA/MM/DD)" sqref="K69 K53:K58 K80 K84:K85 K12:K20 K22:K51">
      <formula1>-1</formula1>
    </dataValidation>
    <dataValidation type="textLength" allowBlank="1" showInputMessage="1" showErrorMessage="1" promptTitle="Cualquier contenido&#10;Maximo 390 Caracteres" prompt="&#10;Registre DE MANERA BREVE la Unidad de Medida de la actividad.&#10;(Ej.: Informes, jornadas de capacitación, etc.)&#10;(MÁX. 390 CARACTERES)" error="Escriba un texto &#10;Maximo 390 Caracteres" sqref="I69 I53:I54 I74 I80 I64:I67 I84 I12:I20 I22:I51">
      <formula1>0</formula1>
      <formula2>390</formula2>
    </dataValidation>
    <dataValidation type="textLength" allowBlank="1" showInputMessage="1" showErrorMessage="1" promptTitle="Cualquier contenido&#10;Maximo 390 Caracteres" prompt="&#10;Registre CAUSA contenida en Inf de Auditoría(Suscripción), ó q se encuentra en Plan ya suscrito(Avance o Seguimiento)&#10;SI SUPERA 390 CARACTERES, RESÚMALA.&#10;Insterte tantas filas como ACTIVIDADES sean." error="Escriba un texto &#10;Maximo 390 Caracteres" sqref="F12:F83">
      <formula1>0</formula1>
      <formula2>390</formula2>
    </dataValidation>
    <dataValidation type="textLength" allowBlank="1" showInputMessage="1" showErrorMessage="1" promptTitle="Cualquier contenido&#10;Maximo 9 Caracteres" prompt="&#10;Registre EL CÓDIGO contenido en Inf de Auditoría(Suscripción), ó que se encuentra en Plan ya suscrito(Avance o Seguimiento)&#10;Insterte tantas filas como ACTIVIDADES sean.&#10;Ej.: 11 01 001 (Con espacios)" error="Escriba un texto &#10;Maximo 9 Caracteres" sqref="D12:D85">
      <formula1>0</formula1>
      <formula2>9</formula2>
    </dataValidation>
    <dataValidation type="list" allowBlank="1" showInputMessage="1" showErrorMessage="1" promptTitle="Seleccione un elemento de la lista" errorTitle="Entrada no válida" error="Por favor seleccione un elemento de la lista" sqref="C11:C85">
      <formula1>$A$50806:$A$50807</formula1>
    </dataValidation>
  </dataValidations>
  <printOptions headings="1" horizontalCentered="1"/>
  <pageMargins left="0.1968503937007874" right="0" top="0.1968503937007874" bottom="0.1968503937007874" header="0" footer="0"/>
  <pageSetup horizontalDpi="600" verticalDpi="600" orientation="landscape" paperSize="130" scale="50"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1:I25"/>
  <sheetViews>
    <sheetView zoomScalePageLayoutView="0" workbookViewId="0" topLeftCell="A7">
      <selection activeCell="I12" sqref="I12"/>
    </sheetView>
  </sheetViews>
  <sheetFormatPr defaultColWidth="11.421875" defaultRowHeight="12.75"/>
  <cols>
    <col min="1" max="1" width="3.8515625" style="0" customWidth="1"/>
    <col min="2" max="2" width="52.00390625" style="0" customWidth="1"/>
    <col min="3" max="3" width="9.28125" style="0" customWidth="1"/>
    <col min="4" max="4" width="10.00390625" style="0" customWidth="1"/>
    <col min="5" max="5" width="11.57421875" style="0" customWidth="1"/>
    <col min="7" max="7" width="10.421875" style="0" customWidth="1"/>
    <col min="8" max="8" width="14.00390625" style="0" customWidth="1"/>
  </cols>
  <sheetData>
    <row r="1" spans="2:8" ht="12.75">
      <c r="B1" s="248" t="s">
        <v>178</v>
      </c>
      <c r="C1" s="249"/>
      <c r="D1" s="249"/>
      <c r="E1" s="249"/>
      <c r="F1" s="249"/>
      <c r="G1" s="249"/>
      <c r="H1" s="250"/>
    </row>
    <row r="2" spans="2:8" ht="12.75">
      <c r="B2" s="251" t="s">
        <v>179</v>
      </c>
      <c r="C2" s="252"/>
      <c r="D2" s="252"/>
      <c r="E2" s="252"/>
      <c r="F2" s="252"/>
      <c r="G2" s="252"/>
      <c r="H2" s="253"/>
    </row>
    <row r="3" spans="2:8" ht="12.75">
      <c r="B3" s="254" t="s">
        <v>180</v>
      </c>
      <c r="C3" s="255"/>
      <c r="D3" s="255"/>
      <c r="E3" s="255"/>
      <c r="F3" s="255"/>
      <c r="G3" s="255"/>
      <c r="H3" s="256"/>
    </row>
    <row r="4" spans="2:9" ht="24.75" customHeight="1">
      <c r="B4" s="257" t="s">
        <v>181</v>
      </c>
      <c r="C4" s="259" t="s">
        <v>183</v>
      </c>
      <c r="D4" s="259" t="s">
        <v>184</v>
      </c>
      <c r="E4" s="259" t="s">
        <v>182</v>
      </c>
      <c r="F4" s="269" t="s">
        <v>185</v>
      </c>
      <c r="G4" s="269"/>
      <c r="H4" s="261" t="s">
        <v>199</v>
      </c>
      <c r="I4" s="1"/>
    </row>
    <row r="5" spans="2:8" ht="24">
      <c r="B5" s="258"/>
      <c r="C5" s="260"/>
      <c r="D5" s="260"/>
      <c r="E5" s="260"/>
      <c r="F5" s="59" t="s">
        <v>186</v>
      </c>
      <c r="G5" s="59" t="s">
        <v>187</v>
      </c>
      <c r="H5" s="262"/>
    </row>
    <row r="6" spans="1:8" ht="28.5" customHeight="1">
      <c r="A6" s="64">
        <v>1</v>
      </c>
      <c r="B6" s="69" t="s">
        <v>189</v>
      </c>
      <c r="C6" s="60">
        <v>2</v>
      </c>
      <c r="D6" s="60">
        <v>6</v>
      </c>
      <c r="E6" s="60">
        <v>4</v>
      </c>
      <c r="F6" s="60">
        <v>0</v>
      </c>
      <c r="G6" s="66">
        <v>2</v>
      </c>
      <c r="H6" s="70"/>
    </row>
    <row r="7" spans="1:8" ht="46.5" customHeight="1">
      <c r="A7" s="64">
        <v>2</v>
      </c>
      <c r="B7" s="69" t="s">
        <v>188</v>
      </c>
      <c r="C7" s="60">
        <v>1</v>
      </c>
      <c r="D7" s="60">
        <v>2</v>
      </c>
      <c r="E7" s="60">
        <v>1</v>
      </c>
      <c r="F7" s="60">
        <v>0</v>
      </c>
      <c r="G7" s="66">
        <v>1</v>
      </c>
      <c r="H7" s="70"/>
    </row>
    <row r="8" spans="1:8" ht="46.5" customHeight="1">
      <c r="A8" s="64">
        <v>3</v>
      </c>
      <c r="B8" s="69" t="s">
        <v>190</v>
      </c>
      <c r="C8" s="60">
        <v>1</v>
      </c>
      <c r="D8" s="60">
        <v>7</v>
      </c>
      <c r="E8" s="60">
        <v>6</v>
      </c>
      <c r="F8" s="68">
        <v>1</v>
      </c>
      <c r="G8" s="66">
        <v>0</v>
      </c>
      <c r="H8" s="71" t="s">
        <v>197</v>
      </c>
    </row>
    <row r="9" spans="1:8" ht="33.75" customHeight="1">
      <c r="A9" s="64">
        <v>4</v>
      </c>
      <c r="B9" s="69" t="s">
        <v>196</v>
      </c>
      <c r="C9" s="60">
        <v>3</v>
      </c>
      <c r="D9" s="60">
        <v>7</v>
      </c>
      <c r="E9" s="60">
        <v>6</v>
      </c>
      <c r="F9" s="60">
        <v>0</v>
      </c>
      <c r="G9" s="66">
        <v>1</v>
      </c>
      <c r="H9" s="70"/>
    </row>
    <row r="10" spans="1:8" ht="22.5" customHeight="1">
      <c r="A10" s="64">
        <v>5</v>
      </c>
      <c r="B10" s="69" t="s">
        <v>191</v>
      </c>
      <c r="C10" s="60">
        <v>16</v>
      </c>
      <c r="D10" s="60">
        <v>24</v>
      </c>
      <c r="E10" s="60">
        <v>18</v>
      </c>
      <c r="F10" s="60">
        <v>0</v>
      </c>
      <c r="G10" s="66">
        <v>6</v>
      </c>
      <c r="H10" s="70"/>
    </row>
    <row r="11" spans="1:8" ht="29.25" customHeight="1">
      <c r="A11" s="64">
        <v>6</v>
      </c>
      <c r="B11" s="69" t="s">
        <v>192</v>
      </c>
      <c r="C11" s="60">
        <v>12</v>
      </c>
      <c r="D11" s="60">
        <v>19</v>
      </c>
      <c r="E11" s="60">
        <v>16</v>
      </c>
      <c r="F11" s="68">
        <v>2</v>
      </c>
      <c r="G11" s="66">
        <v>1</v>
      </c>
      <c r="H11" s="71" t="s">
        <v>197</v>
      </c>
    </row>
    <row r="12" spans="1:8" ht="51" customHeight="1">
      <c r="A12" s="64">
        <v>7</v>
      </c>
      <c r="B12" s="69" t="s">
        <v>193</v>
      </c>
      <c r="C12" s="60">
        <v>33</v>
      </c>
      <c r="D12" s="60">
        <v>74</v>
      </c>
      <c r="E12" s="60">
        <v>33</v>
      </c>
      <c r="F12" s="68">
        <v>15</v>
      </c>
      <c r="G12" s="67">
        <v>26</v>
      </c>
      <c r="H12" s="72" t="s">
        <v>202</v>
      </c>
    </row>
    <row r="13" spans="1:8" ht="37.5" customHeight="1">
      <c r="A13" s="64">
        <v>8</v>
      </c>
      <c r="B13" s="69" t="s">
        <v>194</v>
      </c>
      <c r="C13" s="60">
        <v>2</v>
      </c>
      <c r="D13" s="60">
        <v>10</v>
      </c>
      <c r="E13" s="60">
        <v>2</v>
      </c>
      <c r="F13" s="68">
        <v>1</v>
      </c>
      <c r="G13" s="66">
        <v>7</v>
      </c>
      <c r="H13" s="71" t="s">
        <v>198</v>
      </c>
    </row>
    <row r="14" spans="2:8" ht="12.75">
      <c r="B14" s="265" t="s">
        <v>195</v>
      </c>
      <c r="C14" s="267">
        <f>SUM(C6:C13)</f>
        <v>70</v>
      </c>
      <c r="D14" s="267">
        <f>SUM(D6:D13)</f>
        <v>149</v>
      </c>
      <c r="E14" s="263">
        <f>SUM(E6:E13)</f>
        <v>86</v>
      </c>
      <c r="F14" s="65">
        <f>SUM(F6:F13)</f>
        <v>19</v>
      </c>
      <c r="G14" s="61">
        <f>SUM(G6:G13)</f>
        <v>44</v>
      </c>
      <c r="H14" s="73"/>
    </row>
    <row r="15" spans="2:8" ht="13.5" thickBot="1">
      <c r="B15" s="266"/>
      <c r="C15" s="268"/>
      <c r="D15" s="268"/>
      <c r="E15" s="264"/>
      <c r="F15" s="279">
        <v>63</v>
      </c>
      <c r="G15" s="279"/>
      <c r="H15" s="74"/>
    </row>
    <row r="17" spans="2:5" ht="12.75">
      <c r="B17" s="270" t="s">
        <v>200</v>
      </c>
      <c r="C17" s="271"/>
      <c r="D17" s="271"/>
      <c r="E17" s="272"/>
    </row>
    <row r="18" spans="2:5" ht="12.75">
      <c r="B18" s="273"/>
      <c r="C18" s="274"/>
      <c r="D18" s="274"/>
      <c r="E18" s="275"/>
    </row>
    <row r="19" spans="2:5" ht="12.75">
      <c r="B19" s="273"/>
      <c r="C19" s="274"/>
      <c r="D19" s="274"/>
      <c r="E19" s="275"/>
    </row>
    <row r="20" spans="2:5" ht="12.75">
      <c r="B20" s="273"/>
      <c r="C20" s="274"/>
      <c r="D20" s="274"/>
      <c r="E20" s="275"/>
    </row>
    <row r="21" spans="2:5" ht="12.75">
      <c r="B21" s="273"/>
      <c r="C21" s="274"/>
      <c r="D21" s="274"/>
      <c r="E21" s="275"/>
    </row>
    <row r="22" spans="2:5" ht="12.75">
      <c r="B22" s="276"/>
      <c r="C22" s="277"/>
      <c r="D22" s="277"/>
      <c r="E22" s="278"/>
    </row>
    <row r="25" ht="12.75">
      <c r="B25" s="75"/>
    </row>
  </sheetData>
  <sheetProtection/>
  <mergeCells count="15">
    <mergeCell ref="E14:E15"/>
    <mergeCell ref="B14:B15"/>
    <mergeCell ref="C14:C15"/>
    <mergeCell ref="D14:D15"/>
    <mergeCell ref="F4:G4"/>
    <mergeCell ref="B17:E22"/>
    <mergeCell ref="F15:G15"/>
    <mergeCell ref="B1:H1"/>
    <mergeCell ref="B2:H2"/>
    <mergeCell ref="B3:H3"/>
    <mergeCell ref="B4:B5"/>
    <mergeCell ref="C4:C5"/>
    <mergeCell ref="D4:D5"/>
    <mergeCell ref="E4:E5"/>
    <mergeCell ref="H4:H5"/>
  </mergeCells>
  <printOptions/>
  <pageMargins left="0.7086614173228347" right="0.7086614173228347" top="0.7480314960629921" bottom="0.7480314960629921" header="0.31496062992125984" footer="0.31496062992125984"/>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F28"/>
  <sheetViews>
    <sheetView zoomScalePageLayoutView="0" workbookViewId="0" topLeftCell="A1">
      <selection activeCell="I14" sqref="I14"/>
    </sheetView>
  </sheetViews>
  <sheetFormatPr defaultColWidth="11.421875" defaultRowHeight="12.75"/>
  <cols>
    <col min="5" max="5" width="15.421875" style="0" customWidth="1"/>
    <col min="6" max="6" width="21.00390625" style="0" customWidth="1"/>
  </cols>
  <sheetData>
    <row r="1" spans="1:6" ht="141.75">
      <c r="A1" s="325"/>
      <c r="B1" s="328" t="s">
        <v>206</v>
      </c>
      <c r="C1" s="328"/>
      <c r="D1" s="328"/>
      <c r="E1" s="328"/>
      <c r="F1" s="329"/>
    </row>
    <row r="2" spans="1:6" ht="15.75">
      <c r="A2" s="326"/>
      <c r="B2" s="330"/>
      <c r="C2" s="330"/>
      <c r="D2" s="330"/>
      <c r="E2" s="330"/>
      <c r="F2" s="331"/>
    </row>
    <row r="3" spans="1:6" ht="16.5" thickBot="1">
      <c r="A3" s="327"/>
      <c r="B3" s="330"/>
      <c r="C3" s="330"/>
      <c r="D3" s="330"/>
      <c r="E3" s="330"/>
      <c r="F3" s="331"/>
    </row>
    <row r="4" spans="1:6" ht="36.75" customHeight="1">
      <c r="A4" s="79"/>
      <c r="B4" s="332"/>
      <c r="C4" s="332"/>
      <c r="D4" s="332"/>
      <c r="E4" s="332"/>
      <c r="F4" s="333"/>
    </row>
    <row r="5" spans="1:6" ht="12.75">
      <c r="A5" s="334"/>
      <c r="B5" s="335"/>
      <c r="C5" s="335"/>
      <c r="D5" s="335"/>
      <c r="E5" s="335"/>
      <c r="F5" s="336"/>
    </row>
    <row r="6" spans="1:6" ht="14.25">
      <c r="A6" s="337" t="s">
        <v>207</v>
      </c>
      <c r="B6" s="338"/>
      <c r="C6" s="338"/>
      <c r="D6" s="338"/>
      <c r="E6" s="338"/>
      <c r="F6" s="339"/>
    </row>
    <row r="7" spans="1:6" ht="14.25">
      <c r="A7" s="337" t="s">
        <v>208</v>
      </c>
      <c r="B7" s="338"/>
      <c r="C7" s="338"/>
      <c r="D7" s="338"/>
      <c r="E7" s="338"/>
      <c r="F7" s="339"/>
    </row>
    <row r="8" spans="1:6" ht="12.75">
      <c r="A8" s="340" t="s">
        <v>209</v>
      </c>
      <c r="B8" s="341"/>
      <c r="C8" s="341"/>
      <c r="D8" s="341"/>
      <c r="E8" s="341"/>
      <c r="F8" s="342"/>
    </row>
    <row r="9" spans="1:6" ht="12.75">
      <c r="A9" s="251"/>
      <c r="B9" s="252"/>
      <c r="C9" s="252"/>
      <c r="D9" s="252"/>
      <c r="E9" s="252"/>
      <c r="F9" s="253"/>
    </row>
    <row r="10" spans="1:6" ht="14.25">
      <c r="A10" s="316" t="s">
        <v>210</v>
      </c>
      <c r="B10" s="317"/>
      <c r="C10" s="317"/>
      <c r="D10" s="317"/>
      <c r="E10" s="317"/>
      <c r="F10" s="318"/>
    </row>
    <row r="11" spans="1:6" ht="15">
      <c r="A11" s="319"/>
      <c r="B11" s="320"/>
      <c r="C11" s="320"/>
      <c r="D11" s="320"/>
      <c r="E11" s="320"/>
      <c r="F11" s="321"/>
    </row>
    <row r="12" spans="1:6" ht="15">
      <c r="A12" s="322" t="s">
        <v>211</v>
      </c>
      <c r="B12" s="323"/>
      <c r="C12" s="323"/>
      <c r="D12" s="323"/>
      <c r="E12" s="323"/>
      <c r="F12" s="324"/>
    </row>
    <row r="13" spans="1:6" ht="15">
      <c r="A13" s="80" t="s">
        <v>212</v>
      </c>
      <c r="B13" s="81"/>
      <c r="C13" s="81"/>
      <c r="D13" s="81"/>
      <c r="E13" s="81"/>
      <c r="F13" s="82"/>
    </row>
    <row r="14" spans="1:6" ht="12.75">
      <c r="A14" s="251"/>
      <c r="B14" s="252"/>
      <c r="C14" s="252"/>
      <c r="D14" s="252"/>
      <c r="E14" s="252"/>
      <c r="F14" s="253"/>
    </row>
    <row r="15" spans="1:6" ht="14.25">
      <c r="A15" s="316" t="s">
        <v>213</v>
      </c>
      <c r="B15" s="317"/>
      <c r="C15" s="317"/>
      <c r="D15" s="317"/>
      <c r="E15" s="317"/>
      <c r="F15" s="318"/>
    </row>
    <row r="16" spans="1:6" ht="12.75">
      <c r="A16" s="254"/>
      <c r="B16" s="255"/>
      <c r="C16" s="255"/>
      <c r="D16" s="255"/>
      <c r="E16" s="255"/>
      <c r="F16" s="256"/>
    </row>
    <row r="17" spans="1:6" ht="15">
      <c r="A17" s="305" t="s">
        <v>224</v>
      </c>
      <c r="B17" s="306"/>
      <c r="C17" s="306"/>
      <c r="D17" s="306"/>
      <c r="E17" s="306"/>
      <c r="F17" s="307"/>
    </row>
    <row r="18" spans="1:6" ht="32.25" customHeight="1">
      <c r="A18" s="308" t="s">
        <v>214</v>
      </c>
      <c r="B18" s="310" t="s">
        <v>215</v>
      </c>
      <c r="C18" s="312" t="s">
        <v>216</v>
      </c>
      <c r="D18" s="313"/>
      <c r="E18" s="310" t="s">
        <v>217</v>
      </c>
      <c r="F18" s="314" t="s">
        <v>218</v>
      </c>
    </row>
    <row r="19" spans="1:6" ht="24">
      <c r="A19" s="309"/>
      <c r="B19" s="311"/>
      <c r="C19" s="83" t="s">
        <v>219</v>
      </c>
      <c r="D19" s="83" t="s">
        <v>220</v>
      </c>
      <c r="E19" s="311"/>
      <c r="F19" s="315"/>
    </row>
    <row r="20" spans="1:6" ht="14.25">
      <c r="A20" s="295">
        <v>70</v>
      </c>
      <c r="B20" s="297">
        <v>34</v>
      </c>
      <c r="C20" s="84">
        <v>13</v>
      </c>
      <c r="D20" s="84">
        <v>23</v>
      </c>
      <c r="E20" s="299">
        <v>0.9</v>
      </c>
      <c r="F20" s="301">
        <v>0.6</v>
      </c>
    </row>
    <row r="21" spans="1:6" ht="15">
      <c r="A21" s="296"/>
      <c r="B21" s="298"/>
      <c r="C21" s="303">
        <v>36</v>
      </c>
      <c r="D21" s="304"/>
      <c r="E21" s="300"/>
      <c r="F21" s="302"/>
    </row>
    <row r="22" spans="1:6" ht="12.75">
      <c r="A22" s="251"/>
      <c r="B22" s="252"/>
      <c r="C22" s="252"/>
      <c r="D22" s="252"/>
      <c r="E22" s="252"/>
      <c r="F22" s="253"/>
    </row>
    <row r="23" spans="1:6" ht="14.25">
      <c r="A23" s="280" t="s">
        <v>221</v>
      </c>
      <c r="B23" s="281"/>
      <c r="C23" s="281"/>
      <c r="D23" s="281"/>
      <c r="E23" s="281"/>
      <c r="F23" s="282"/>
    </row>
    <row r="24" spans="1:6" ht="12.75">
      <c r="A24" s="254"/>
      <c r="B24" s="255"/>
      <c r="C24" s="255"/>
      <c r="D24" s="255"/>
      <c r="E24" s="255"/>
      <c r="F24" s="256"/>
    </row>
    <row r="25" spans="1:6" ht="14.25">
      <c r="A25" s="283"/>
      <c r="B25" s="284"/>
      <c r="C25" s="284"/>
      <c r="D25" s="284"/>
      <c r="E25" s="284"/>
      <c r="F25" s="285"/>
    </row>
    <row r="26" spans="1:6" ht="14.25">
      <c r="A26" s="286"/>
      <c r="B26" s="287"/>
      <c r="C26" s="287"/>
      <c r="D26" s="287"/>
      <c r="E26" s="287"/>
      <c r="F26" s="288"/>
    </row>
    <row r="27" spans="1:6" ht="15">
      <c r="A27" s="289" t="s">
        <v>222</v>
      </c>
      <c r="B27" s="290"/>
      <c r="C27" s="290"/>
      <c r="D27" s="290"/>
      <c r="E27" s="290"/>
      <c r="F27" s="291"/>
    </row>
    <row r="28" spans="1:6" ht="15.75" thickBot="1">
      <c r="A28" s="292" t="s">
        <v>223</v>
      </c>
      <c r="B28" s="293"/>
      <c r="C28" s="293"/>
      <c r="D28" s="293"/>
      <c r="E28" s="293"/>
      <c r="F28" s="294"/>
    </row>
  </sheetData>
  <sheetProtection/>
  <mergeCells count="31">
    <mergeCell ref="A1:A3"/>
    <mergeCell ref="B1:F4"/>
    <mergeCell ref="A5:F5"/>
    <mergeCell ref="A6:F6"/>
    <mergeCell ref="A7:F7"/>
    <mergeCell ref="A8:F8"/>
    <mergeCell ref="A9:F9"/>
    <mergeCell ref="A10:F10"/>
    <mergeCell ref="A11:F11"/>
    <mergeCell ref="A12:F12"/>
    <mergeCell ref="A14:F14"/>
    <mergeCell ref="A15:F15"/>
    <mergeCell ref="A16:F16"/>
    <mergeCell ref="A17:F17"/>
    <mergeCell ref="A18:A19"/>
    <mergeCell ref="B18:B19"/>
    <mergeCell ref="C18:D18"/>
    <mergeCell ref="E18:E19"/>
    <mergeCell ref="F18:F19"/>
    <mergeCell ref="A20:A21"/>
    <mergeCell ref="B20:B21"/>
    <mergeCell ref="E20:E21"/>
    <mergeCell ref="F20:F21"/>
    <mergeCell ref="C21:D21"/>
    <mergeCell ref="A22:F22"/>
    <mergeCell ref="A23:F23"/>
    <mergeCell ref="A24:F24"/>
    <mergeCell ref="A25:F25"/>
    <mergeCell ref="A26:F26"/>
    <mergeCell ref="A27:F27"/>
    <mergeCell ref="A28:F28"/>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J28"/>
  <sheetViews>
    <sheetView zoomScalePageLayoutView="0" workbookViewId="0" topLeftCell="A20">
      <selection activeCell="J22" sqref="J22"/>
    </sheetView>
  </sheetViews>
  <sheetFormatPr defaultColWidth="11.421875" defaultRowHeight="12.75"/>
  <cols>
    <col min="1" max="1" width="3.140625" style="0" customWidth="1"/>
    <col min="2" max="2" width="13.421875" style="0" customWidth="1"/>
    <col min="3" max="3" width="17.7109375" style="0" customWidth="1"/>
    <col min="6" max="6" width="12.8515625" style="0" customWidth="1"/>
    <col min="7" max="7" width="27.28125" style="0" customWidth="1"/>
  </cols>
  <sheetData>
    <row r="1" spans="2:7" ht="22.5" customHeight="1">
      <c r="B1" s="343" t="s">
        <v>291</v>
      </c>
      <c r="C1" s="344"/>
      <c r="D1" s="344"/>
      <c r="E1" s="344"/>
      <c r="F1" s="344"/>
      <c r="G1" s="345"/>
    </row>
    <row r="2" spans="2:7" ht="22.5" customHeight="1" thickBot="1">
      <c r="B2" s="346" t="s">
        <v>292</v>
      </c>
      <c r="C2" s="347"/>
      <c r="D2" s="347"/>
      <c r="E2" s="347"/>
      <c r="F2" s="347"/>
      <c r="G2" s="348"/>
    </row>
    <row r="3" spans="2:7" ht="57.75">
      <c r="B3" s="97" t="s">
        <v>233</v>
      </c>
      <c r="C3" s="98" t="s">
        <v>235</v>
      </c>
      <c r="D3" s="98" t="s">
        <v>234</v>
      </c>
      <c r="E3" s="98" t="s">
        <v>245</v>
      </c>
      <c r="F3" s="98" t="s">
        <v>289</v>
      </c>
      <c r="G3" s="99" t="s">
        <v>236</v>
      </c>
    </row>
    <row r="4" spans="1:7" ht="56.25">
      <c r="A4" s="64">
        <v>1</v>
      </c>
      <c r="B4" s="91" t="s">
        <v>237</v>
      </c>
      <c r="C4" s="88" t="s">
        <v>238</v>
      </c>
      <c r="D4" s="89">
        <v>41470</v>
      </c>
      <c r="E4" s="89" t="s">
        <v>247</v>
      </c>
      <c r="F4" s="88" t="s">
        <v>239</v>
      </c>
      <c r="G4" s="92"/>
    </row>
    <row r="5" spans="1:8" ht="79.5" customHeight="1">
      <c r="A5" s="64">
        <v>2</v>
      </c>
      <c r="B5" s="91" t="s">
        <v>240</v>
      </c>
      <c r="C5" s="88" t="s">
        <v>241</v>
      </c>
      <c r="D5" s="89">
        <v>41455</v>
      </c>
      <c r="E5" s="89" t="s">
        <v>247</v>
      </c>
      <c r="F5" s="88" t="s">
        <v>239</v>
      </c>
      <c r="G5" s="72"/>
      <c r="H5" s="90"/>
    </row>
    <row r="6" spans="1:7" ht="86.25" customHeight="1">
      <c r="A6" s="64">
        <v>3</v>
      </c>
      <c r="B6" s="91" t="s">
        <v>243</v>
      </c>
      <c r="C6" s="88" t="s">
        <v>244</v>
      </c>
      <c r="D6" s="89">
        <v>41455</v>
      </c>
      <c r="E6" s="89" t="s">
        <v>247</v>
      </c>
      <c r="F6" s="88" t="s">
        <v>239</v>
      </c>
      <c r="G6" s="100" t="s">
        <v>295</v>
      </c>
    </row>
    <row r="7" spans="1:7" ht="62.25" customHeight="1">
      <c r="A7" s="64">
        <v>4</v>
      </c>
      <c r="B7" s="91" t="s">
        <v>249</v>
      </c>
      <c r="C7" s="88" t="s">
        <v>250</v>
      </c>
      <c r="D7" s="89">
        <v>41519</v>
      </c>
      <c r="E7" s="89" t="s">
        <v>246</v>
      </c>
      <c r="F7" s="88" t="s">
        <v>239</v>
      </c>
      <c r="G7" s="92"/>
    </row>
    <row r="8" spans="1:7" ht="56.25">
      <c r="A8" s="64">
        <v>5</v>
      </c>
      <c r="B8" s="91" t="s">
        <v>248</v>
      </c>
      <c r="C8" s="88" t="s">
        <v>251</v>
      </c>
      <c r="D8" s="89">
        <v>41519</v>
      </c>
      <c r="E8" s="89" t="s">
        <v>246</v>
      </c>
      <c r="F8" s="88" t="s">
        <v>239</v>
      </c>
      <c r="G8" s="92"/>
    </row>
    <row r="9" spans="1:7" ht="56.25">
      <c r="A9" s="64">
        <v>6</v>
      </c>
      <c r="B9" s="91" t="s">
        <v>252</v>
      </c>
      <c r="C9" s="88" t="s">
        <v>253</v>
      </c>
      <c r="D9" s="89">
        <v>41516</v>
      </c>
      <c r="E9" s="89" t="s">
        <v>246</v>
      </c>
      <c r="F9" s="88" t="s">
        <v>239</v>
      </c>
      <c r="G9" s="92"/>
    </row>
    <row r="10" spans="1:10" ht="45">
      <c r="A10" s="64">
        <v>7</v>
      </c>
      <c r="B10" s="91" t="s">
        <v>254</v>
      </c>
      <c r="C10" s="88" t="s">
        <v>255</v>
      </c>
      <c r="D10" s="89">
        <v>41547</v>
      </c>
      <c r="E10" s="89" t="s">
        <v>247</v>
      </c>
      <c r="F10" s="88" t="s">
        <v>256</v>
      </c>
      <c r="G10" s="72" t="s">
        <v>257</v>
      </c>
      <c r="J10" s="87" t="s">
        <v>36</v>
      </c>
    </row>
    <row r="11" spans="1:7" ht="45">
      <c r="A11" s="64">
        <v>8</v>
      </c>
      <c r="B11" s="91" t="s">
        <v>258</v>
      </c>
      <c r="C11" s="88" t="s">
        <v>259</v>
      </c>
      <c r="D11" s="89">
        <v>41394</v>
      </c>
      <c r="E11" s="89" t="s">
        <v>260</v>
      </c>
      <c r="F11" s="88" t="s">
        <v>239</v>
      </c>
      <c r="G11" s="92"/>
    </row>
    <row r="12" spans="1:7" ht="45">
      <c r="A12" s="64">
        <v>9</v>
      </c>
      <c r="B12" s="91" t="s">
        <v>261</v>
      </c>
      <c r="C12" s="88" t="s">
        <v>262</v>
      </c>
      <c r="D12" s="89">
        <v>41486</v>
      </c>
      <c r="E12" s="89" t="s">
        <v>247</v>
      </c>
      <c r="F12" s="88" t="s">
        <v>242</v>
      </c>
      <c r="G12" s="72" t="s">
        <v>266</v>
      </c>
    </row>
    <row r="13" spans="1:7" ht="93" customHeight="1">
      <c r="A13" s="64">
        <v>10</v>
      </c>
      <c r="B13" s="91" t="s">
        <v>263</v>
      </c>
      <c r="C13" s="88"/>
      <c r="D13" s="89">
        <v>41455</v>
      </c>
      <c r="E13" s="89" t="s">
        <v>247</v>
      </c>
      <c r="F13" s="88"/>
      <c r="G13" s="72" t="s">
        <v>264</v>
      </c>
    </row>
    <row r="14" spans="1:7" ht="56.25">
      <c r="A14" s="64">
        <v>11</v>
      </c>
      <c r="B14" s="91" t="s">
        <v>265</v>
      </c>
      <c r="C14" s="88" t="s">
        <v>269</v>
      </c>
      <c r="D14" s="89">
        <v>41455</v>
      </c>
      <c r="E14" s="89" t="s">
        <v>247</v>
      </c>
      <c r="F14" s="88" t="s">
        <v>242</v>
      </c>
      <c r="G14" s="72" t="s">
        <v>267</v>
      </c>
    </row>
    <row r="15" spans="1:7" ht="67.5">
      <c r="A15" s="64">
        <v>12</v>
      </c>
      <c r="B15" s="91" t="s">
        <v>268</v>
      </c>
      <c r="C15" s="88" t="s">
        <v>270</v>
      </c>
      <c r="D15" s="89">
        <v>41495</v>
      </c>
      <c r="E15" s="89" t="s">
        <v>271</v>
      </c>
      <c r="F15" s="88" t="s">
        <v>239</v>
      </c>
      <c r="G15" s="92"/>
    </row>
    <row r="16" spans="1:7" ht="67.5">
      <c r="A16" s="64">
        <v>13</v>
      </c>
      <c r="B16" s="91" t="s">
        <v>272</v>
      </c>
      <c r="C16" s="88" t="s">
        <v>273</v>
      </c>
      <c r="D16" s="89">
        <v>41495</v>
      </c>
      <c r="E16" s="89" t="s">
        <v>271</v>
      </c>
      <c r="F16" s="88" t="s">
        <v>239</v>
      </c>
      <c r="G16" s="92"/>
    </row>
    <row r="17" spans="1:7" ht="67.5">
      <c r="A17" s="64">
        <v>14</v>
      </c>
      <c r="B17" s="91" t="s">
        <v>274</v>
      </c>
      <c r="C17" s="88" t="s">
        <v>275</v>
      </c>
      <c r="D17" s="89">
        <v>41495</v>
      </c>
      <c r="E17" s="89" t="s">
        <v>271</v>
      </c>
      <c r="F17" s="88" t="s">
        <v>239</v>
      </c>
      <c r="G17" s="92"/>
    </row>
    <row r="18" spans="1:7" ht="191.25">
      <c r="A18" s="64">
        <v>15</v>
      </c>
      <c r="B18" s="91" t="s">
        <v>277</v>
      </c>
      <c r="C18" s="88" t="s">
        <v>278</v>
      </c>
      <c r="D18" s="89">
        <v>41519</v>
      </c>
      <c r="E18" s="89" t="s">
        <v>271</v>
      </c>
      <c r="F18" s="88" t="s">
        <v>242</v>
      </c>
      <c r="G18" s="72" t="s">
        <v>293</v>
      </c>
    </row>
    <row r="19" spans="1:7" ht="101.25">
      <c r="A19" s="64">
        <v>16</v>
      </c>
      <c r="B19" s="91" t="s">
        <v>279</v>
      </c>
      <c r="C19" s="88" t="s">
        <v>280</v>
      </c>
      <c r="D19" s="89">
        <v>41519</v>
      </c>
      <c r="E19" s="89" t="s">
        <v>271</v>
      </c>
      <c r="F19" s="88" t="s">
        <v>239</v>
      </c>
      <c r="G19" s="92"/>
    </row>
    <row r="20" spans="1:7" ht="101.25">
      <c r="A20" s="64">
        <v>17</v>
      </c>
      <c r="B20" s="91" t="s">
        <v>276</v>
      </c>
      <c r="C20" s="88" t="s">
        <v>281</v>
      </c>
      <c r="D20" s="89">
        <v>41519</v>
      </c>
      <c r="E20" s="89" t="s">
        <v>271</v>
      </c>
      <c r="F20" s="88" t="s">
        <v>239</v>
      </c>
      <c r="G20" s="92"/>
    </row>
    <row r="21" spans="1:7" ht="101.25">
      <c r="A21" s="64">
        <v>18</v>
      </c>
      <c r="B21" s="91" t="s">
        <v>282</v>
      </c>
      <c r="C21" s="88" t="s">
        <v>283</v>
      </c>
      <c r="D21" s="89">
        <v>41519</v>
      </c>
      <c r="E21" s="89" t="s">
        <v>271</v>
      </c>
      <c r="F21" s="88" t="s">
        <v>242</v>
      </c>
      <c r="G21" s="72" t="s">
        <v>284</v>
      </c>
    </row>
    <row r="22" spans="1:7" ht="130.5" customHeight="1" thickBot="1">
      <c r="A22" s="64">
        <v>19</v>
      </c>
      <c r="B22" s="93" t="s">
        <v>285</v>
      </c>
      <c r="C22" s="94" t="s">
        <v>286</v>
      </c>
      <c r="D22" s="95">
        <v>41523</v>
      </c>
      <c r="E22" s="94" t="s">
        <v>287</v>
      </c>
      <c r="F22" s="94" t="s">
        <v>288</v>
      </c>
      <c r="G22" s="96" t="s">
        <v>290</v>
      </c>
    </row>
    <row r="23" ht="12.75">
      <c r="A23" s="86"/>
    </row>
    <row r="24" ht="12.75">
      <c r="A24" s="86"/>
    </row>
    <row r="25" spans="1:8" ht="75.75" customHeight="1">
      <c r="A25" s="86"/>
      <c r="B25" s="349" t="s">
        <v>297</v>
      </c>
      <c r="C25" s="350"/>
      <c r="D25" s="350"/>
      <c r="E25" s="350"/>
      <c r="F25" s="350"/>
      <c r="G25" s="351"/>
      <c r="H25" s="101" t="s">
        <v>296</v>
      </c>
    </row>
    <row r="26" ht="12.75">
      <c r="A26" s="86"/>
    </row>
    <row r="27" ht="12.75">
      <c r="A27" s="86"/>
    </row>
    <row r="28" ht="12.75">
      <c r="A28" s="86"/>
    </row>
  </sheetData>
  <sheetProtection/>
  <autoFilter ref="A3:J22"/>
  <mergeCells count="3">
    <mergeCell ref="B1:G1"/>
    <mergeCell ref="B2:G2"/>
    <mergeCell ref="B25:G2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IMELDA ORTIZ FORERO</dc:creator>
  <cp:keywords/>
  <dc:description/>
  <cp:lastModifiedBy>GLORIA MILENA ORTIZ</cp:lastModifiedBy>
  <cp:lastPrinted>2014-12-05T15:49:51Z</cp:lastPrinted>
  <dcterms:created xsi:type="dcterms:W3CDTF">2012-01-16T15:42:38Z</dcterms:created>
  <dcterms:modified xsi:type="dcterms:W3CDTF">2015-01-29T17:02:04Z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2TV4CCKVFCYA-1167877901-131</vt:lpwstr>
  </property>
  <property fmtid="{D5CDD505-2E9C-101B-9397-08002B2CF9AE}" pid="4" name="_dlc_DocIdItemGu">
    <vt:lpwstr>35098177-3790-4280-9558-5b3d67ab7a64</vt:lpwstr>
  </property>
  <property fmtid="{D5CDD505-2E9C-101B-9397-08002B2CF9AE}" pid="5" name="_dlc_DocIdU">
    <vt:lpwstr>https://www.minjusticia.gov.co/ministerio/_layouts/15/DocIdRedir.aspx?ID=2TV4CCKVFCYA-1167877901-131, 2TV4CCKVFCYA-1167877901-131</vt:lpwstr>
  </property>
</Properties>
</file>