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90" windowWidth="14940" windowHeight="8730" activeTab="0"/>
  </bookViews>
  <sheets>
    <sheet name="F14.1 PLANES DE MEJORAMIENTO" sheetId="1" r:id="rId1"/>
  </sheets>
  <definedNames>
    <definedName name="_xlnm._FilterDatabase" localSheetId="0" hidden="1">'F14.1 PLANES DE MEJORAMIENTO'!$A$10:$X$87</definedName>
    <definedName name="_xlnm.Print_Titles" localSheetId="0">'F14.1 PLANES DE MEJORAMIENTO'!$10:$10</definedName>
  </definedNames>
  <calcPr fullCalcOnLoad="1"/>
</workbook>
</file>

<file path=xl/sharedStrings.xml><?xml version="1.0" encoding="utf-8"?>
<sst xmlns="http://schemas.openxmlformats.org/spreadsheetml/2006/main" count="1021" uniqueCount="657">
  <si>
    <t xml:space="preserve">Hallazgo No. 4 PM CONV. DONACIÓN PARA LOS MAS DESFAVORECIDOS - DONACIÓN No. JSDF TF091176  - DIRECCIÓN DE ACCESO A LA JUSTICIA - VIGENCIA AGOSTO 29 2008 A 31 MAYO DE 2011.                  Supervisor del contrato y Dirección jurídica-Grupo de Supervisión y Liquidación </t>
  </si>
  <si>
    <t xml:space="preserve">Solicitud de traslado de Equipo </t>
  </si>
  <si>
    <t>Circular elaborada</t>
  </si>
  <si>
    <t>Con Memo del 30dic/2011, Metodos Alternativos(Acceso Just)informa se han presentado Informes mensuales Supervisión de los Contratos:Econometría 097/201.Bureau Veritas 102 /2011.Ver comunicación MEM11-0310 (14-sep-11) y archivo digital.Dado que se presentó el proceso de escisión de los Ministerios, se tomó la decisión de presentar los informes de supervisión a la Oficina Jurídica del Ministerio de Justicia, sin subirlos al Sistema de Contratación.De conformidad con lo anterior y teniendo en cuenta los Contratos nuevos, en la Oficina Jurídica del Ministerio de Justicia reposan los Informes de los Contratos que se relacionan a continuación:• Consorcio Educando por la Paz.• Profesional de Apoyo al Proyecto.• Corporación Partners Colombia.En conclusión, se puede evidenciar los avances de la ejecución del Proyecto y del seguimiento que se ha realizado.De manera particular, la liquidación del Contrato 206 está a cargo de la Dirección Jurídica - Contratos del Ministerio del Interior. OCI verifico: Contrato Bureau Veritas 102 /2011(3 infor de superv, 06jun,04octy09dic/2011 no se evidencia hayan sido enviados a juridia); Econometría 097/201(4 inf de superv, 9jun,8jul,8agos y 8sep/2011, enviados el 14 sep/2011 a Dra julia Nohelia juridia) Consorcio Educando por la Paz contra 139/2011(la supervisora envio 5 inf con mem del 27 dic/2011, a Dr. FRanco-juridica de los meses jul,agot, sep,octy nov/2011).  Profesional de Apoyo al Proyecto,contr 200/2011(la supervi envio 2 infor con mem del 09 dic/2011, a Dr. FRanco-juridica de los meses octy nov/2011 y con mem del 10oct/2011 envia a German Franco 3 inf de jul agos y sep/2011). Corporación Partners Colombia, contat consult 018/2011(la superv envio 1 inf del 05dic/2011, con mem del 20 dic/2011, a Ofc juridica ). Aunque supervisora contratos ha remitido a juridica los inf. de super, la ofc juridca no ha presentado ningun Infor mensual de verificac y análisis de los informes de supervisión. Avance 0%</t>
  </si>
  <si>
    <t>Debido a las debilidades de comunicación entre el área administrativa y la Dirección de Defensa jurídica del Estado.</t>
  </si>
  <si>
    <r>
      <t xml:space="preserve">Defensa Juridica: </t>
    </r>
    <r>
      <rPr>
        <sz val="9"/>
        <rFont val="Arial"/>
        <family val="2"/>
      </rPr>
      <t xml:space="preserve">Con Memo del nov11/2011, el Asesor Depacho viceministro de Promoción de la Justicia, Dr. John jairo Camargo, informa q con MEM11-14894-DDJ-0350 del 10agost2011, remitió proyecto de Circular con destino al ärea Admon, para que se efectuaran las correcciones  y se expidiera la respectiva circular, toda vez que dicha depeden es responsable de la custodia de los bienes del Ministerio.                                                                           </t>
    </r>
    <r>
      <rPr>
        <b/>
        <sz val="9"/>
        <rFont val="Arial"/>
        <family val="2"/>
      </rPr>
      <t xml:space="preserve">Admon: </t>
    </r>
    <r>
      <rPr>
        <sz val="9"/>
        <rFont val="Arial"/>
        <family val="2"/>
      </rPr>
      <t>No envio Rta. Avance 0%</t>
    </r>
  </si>
  <si>
    <r>
      <t xml:space="preserve">H 12  (46 PM MIJ Vig 2009) </t>
    </r>
    <r>
      <rPr>
        <sz val="9"/>
        <rFont val="Arial"/>
        <family val="2"/>
      </rPr>
      <t xml:space="preserve">Documentación de procedimientos y guías de soporte. Se evidencia que aunque existen mecanismos y métodos para la realización de actividades en la Oficina de Sistemas solo están parcialmente documentados, esta actividad solo se ha realizado de manera verbal y no a todos los miembros de la misma. </t>
    </r>
  </si>
  <si>
    <r>
      <t xml:space="preserve">H 12(48 PM MIJ Vig 2009) </t>
    </r>
    <r>
      <rPr>
        <sz val="9"/>
        <rFont val="Arial"/>
        <family val="2"/>
      </rPr>
      <t xml:space="preserve">Contratos de soporte. Se evidencia la ausencia de contratos de soporte para la base de datos Oracle y el appliance de seguridad Tipping Point. </t>
    </r>
  </si>
  <si>
    <r>
      <t xml:space="preserve">H 12(48 PM MIJ Vig 2009) </t>
    </r>
    <r>
      <rPr>
        <sz val="9"/>
        <rFont val="Arial"/>
        <family val="2"/>
      </rPr>
      <t xml:space="preserve"> Contratos de soporte. Se evidencia la ausencia de contratos de soporte para la base de datos Oracle y el appliance de seguridad Tipping Point. </t>
    </r>
  </si>
  <si>
    <r>
      <t>H 12 (50 PM MIJ Vig 2009)</t>
    </r>
    <r>
      <rPr>
        <sz val="9"/>
        <rFont val="Arial"/>
        <family val="2"/>
      </rPr>
      <t xml:space="preserve"> Monitoreo funcionamiento infraestructura tecnológica y sistemas de información. El monitoreo se realiza individual por el personal de  Oficina de Sistemas dando lugar a ausencias constantes en el seguimiento por cuenta de las reuniones, capacitaciones, incapacidades, permisos y vacaciones El control está sujeto al grado de ocupación del personal que lo realiza </t>
    </r>
  </si>
  <si>
    <r>
      <t>Con MEM del DJE del 30 sept de 2011 informa Se han presentado 2 informes. Avance 17% (se corrigio en corte dic31/2011, quedando avance 0%, porque</t>
    </r>
    <r>
      <rPr>
        <b/>
        <sz val="9"/>
        <rFont val="Arial"/>
        <family val="2"/>
      </rPr>
      <t xml:space="preserve"> Aunque supervisora contratos ha remitido a juridica los inf. de super, la ofc juridca no ha presentado ningun Infor mensual de verificac y análisis de los informes de supervisión. Avance 0%</t>
    </r>
  </si>
  <si>
    <t>Con  oficio del 3ene/2011, sistemas informa q El proyecto inicia la ejecución durante el año 2012,  previa aprobación técnica. Avance 0% a 31dic/2011</t>
  </si>
  <si>
    <t>Con Memo del 30dic/2011, informan A la fecha el Sistema de Información ha sido instalado en 64 Casas de Justicia. Por dificultades técnicas y por capacitación a nivel nacional continúa pendiente la instalación en las Casas de Justicia de: *ANTIOQUIA: Itagüí, Envigado.
*CAUCA: Buenos Aires.
*CUNDINAMARCA: Cajicá, Localidades de Bogotá* (Ciudad Bolivar, Suba, Mártires, Bosa, Usme).
*NARIÑO:  Pasto
*TOLIMA: Ataco, Ortega                                                                       Las Casas de Justicia de las Localidades de Bogotá tienen su propio Sistema de información, el objetivo es integrarlo al Sistema de Información del Ministerio". En el mes de diciembre el Sistema de Información fue instalado en las Casas de Justicia de Nechí y Caucasia (Antioquia)                          •En cuanto a la segunda fase del Sistema de Información, se está adelantando el proceso de contratación mediante concurso de méritos, cuyo objeto es "Contratar la Segunda Fase del Sistema de Información de Casas de Justicia, para mejorar el ingreso....Avance 84%</t>
  </si>
  <si>
    <t>19 05 001</t>
  </si>
  <si>
    <t>19 08 003</t>
  </si>
  <si>
    <t>14 04 100</t>
  </si>
  <si>
    <t>Se verificó que el programa se ha venido desactivando debido a que las instituciones que deben ubicar su personal no lo está haciendo, como es el caso de la Fiscalía General y el Bienestar Familiar
Se presentan múltiples quejas que van desde las condiciones de las instalaciones, hasta la falta de asesoría de los conciliadores</t>
  </si>
  <si>
    <t xml:space="preserve">Trasladar los bienes que fueron adjudicados con recursos del Banco Mundial de acuerdo a lo establecido. </t>
  </si>
  <si>
    <t xml:space="preserve">Gestionar para que los equipos financiados con la Donación sean remitidos  a la Dirección de Defensa Jurídica del Estado </t>
  </si>
  <si>
    <t xml:space="preserve">Elaborar circular sobre la destinación de equipos adquiridos con recursos de Banca Multilateral </t>
  </si>
  <si>
    <t>Con MEM del 27 de septiembre/2011  la Subdirección Administrativa y Financiera  remite copia del comprobante de salida de devolutivos No. 378 del 31 de marzo de 2011. Avance 100%.</t>
  </si>
  <si>
    <t>Ejecutar la consultoria ( Actualizar el proyecto de inversión "Mejorar, implementar y dar soporte a los Sistemas de Información del Ministerio )</t>
  </si>
  <si>
    <t>Ejecutar la consultoria  ( Ejecución del proyecto de inversión)</t>
  </si>
  <si>
    <t>Avance 0%</t>
  </si>
  <si>
    <t>18 01 004</t>
  </si>
  <si>
    <t>Hallazgo No. 7 PM MIJ Vig 2009. Dirección de Aceso a la Justicia</t>
  </si>
  <si>
    <t>Hallazgo No. 7 PM MIJ Vig 2009.                                Dirección de Aceso a la Justicia</t>
  </si>
  <si>
    <t>Hallazgo No. 11 PM MIJ vig 2010.                                  Oficina de Sistemas</t>
  </si>
  <si>
    <t>Hall 12  PlanMejoramiento
presenta cumplimiento 65% de 197 acciones en la vigencia 2010, se cumplieron 157,  129 de estas, fueron efectivas; lo que determina  efectividad 65%. 
la inefectividad de las acciones hace que la Entidad deba incorporar los Hallazgos al nuevo plan y direccionar acciones correctivas idóneas para mitigar el riesgo.</t>
  </si>
  <si>
    <t>Hallazgo No.12 PM MIJ vig 2010 (inefectivos).             Oficina de Control Interno</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</si>
  <si>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</si>
  <si>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</si>
  <si>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</si>
  <si>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</si>
  <si>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</si>
  <si>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</si>
  <si>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</si>
  <si>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</si>
  <si>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</si>
  <si>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</si>
  <si>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</si>
  <si>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</si>
  <si>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</si>
  <si>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</si>
  <si>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</si>
  <si>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</si>
  <si>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</si>
  <si>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</si>
  <si>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</si>
  <si>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</si>
  <si>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</si>
  <si>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1 SUSCRIPCIÓN DEL PLAN DE MEJORAMIENTO</t>
  </si>
  <si>
    <t>2 AVANCE ó SEGUIMIENTO DEL PLAN DE MEJORAMIENTO</t>
  </si>
  <si>
    <t>Pese a que los recursos de la donación deben destinarse al fortalecimiento institucional de gestión de demandas y de la capacidad para resolver y promover la resolución de conflictos se evidencia que desde diciembre 1/2010 a la fecha (26mar2011) se encuentra en Almacen un computador portatil por $5.6 millones de los 10 adquiridos sin que se evidencie el uso en el propósito del proyecto.</t>
  </si>
  <si>
    <t>A 30 de septiembre de 2011,  el Sistema de Información se ha instalado en 57 Casas de Justicia. ANTIOQUIA (Remedios, Chigorodó, Bello, Cáceres, Itagüí, Caucasia, Nechí, Envigado) ; ATLÁNTICO(en B/quilla, La Paz, Simón Bolivar); BOYACÁ  (Tunja); CASANARE (Yopal); CAUCA (Corito, Toribio, Buenos Aires); CHOCO (Quibdó, Novita); CÓRDOBA (Monteria); C/MARCA (Chia, Soacha, Cajicá, Localidades de Bogotá (Ciudad Bolivar,  Suba, Mártires,  Bosa, Usme ); HUILA (Neiva); META (Villavicencio); NARIÑO (Tumaco, Pasto); RISARALDA (Cuba); SANTANDER (Floridablanca, B/manga); TOLIMA (Ibagué, Rioblanco, Ataco, Ortega); VALLE (B/ventura, Buga,Cartago); VALLEDUPAR (La Nevada); NORTE DE SANTANDER( Cúcuta). Las Casas de Justicia de las Localidades de Bogotá tienen su propio Sistema de información, por lo que se está pensando contactar a los responsables de éste, con la finalidad de integrarlo al sistema del Ministerio y lograr que los recursos invertidos no se pierdan. Avance 77 %</t>
  </si>
  <si>
    <t xml:space="preserve">Hall 11 Información y Comunicación  
Los canales de comunicación entre las dependencias no están definidos, cada Dirección funciona aislada incluso en aquellos asuntos (talento humano, manejo presupuestal) Las debilidades en los sistemas de acceso de ciudadanía de la WEB Institucional hace que la Dirección no permite que la información  sea oportuna y confiable. 
</t>
  </si>
  <si>
    <t>Se han obtenido los siguientes avances en gestión:Universidad Nacional: Presentó Informe Final de la Metodología para la realización  y aplicación piloto de la Evaluación de Impacto en las Casas de Justicia  de Chiquinquirá  - cartagena (Bolivar), Cuba - Pereira (Risaralda) y Chaparral Tolima (30-sep-11).Partners: La Dirección de Acceso a la Justicia ha solicitado resultados del avance de la Evaluación de Impacto (comunicaciones del 10-ago-11; 6-sep-11), a lo cual Partnerts ha respondido que se encuentra realizando los últimos ajustes para presentar el Informe final en el mes de septiembre. Avance 0% en términos de resultados.</t>
  </si>
  <si>
    <t xml:space="preserve">12 02 002 </t>
  </si>
  <si>
    <t>La entidad no ha implementado acciones que obliguen a Fonade a cumplir con las obligaciones contraídas en virtud del convenio suscrito. Igualmente se evidencia falta de seguimiento y control efectivo por parte del supervisor del convenio,</t>
  </si>
  <si>
    <t>Hallazgo No. 4 PM  Convenio BANCO MUNDIAL TF58311 VIGENCIA 2010.                                                        Dirección de Defensa Jurídica del Estado, Grupo de  Gestión Administrativa y Dirección Jurídica</t>
  </si>
  <si>
    <t>Hallazgo No.4 PM  Convenio BANCO MUNDIAL TF58311 VIGENCIA 2010.                                                        Dirección de Defensa Jurídica del Estado, Grupo de  Gestión Administrativa y Dirección Jurídica</t>
  </si>
  <si>
    <t>Realización de una evaluación de impacto al Programa Nacional de Casas de Justicia.</t>
  </si>
  <si>
    <t>Hacer una evaluación  de impacto  del programa Nacional de Casas de Justicia.</t>
  </si>
  <si>
    <t>Implementación del Sistema de Información de Casas de Justicia.</t>
  </si>
  <si>
    <t>Implementar el Sistema de Información de Casas de Justicia.</t>
  </si>
  <si>
    <t xml:space="preserve"> 11 03 002</t>
  </si>
  <si>
    <t>Se reporto avance de Plan de Mejoramiento con corte a 30 de junio de 2011 entregado a la CGR con OFI11-30424-OCI-0120 del 21 de julio de 2011 y radicado en la CGR No. 2011ER70085 del 22 de julio de de 2011. avance 25%.</t>
  </si>
  <si>
    <t>Con Mem. 11-SIS-01 del 30 sep/2011, adjuntan acta de reunion de socializacion de actividades de la oficina de sistemas con fecha 1 de Septiembre de 2011 ( la copia del acta no da claridad en referencia a reuniones de socializacion de los procedimientos) Avance 0%</t>
  </si>
  <si>
    <t>Cumplida a 30 sept/2011</t>
  </si>
  <si>
    <t>Con MEM del 27 de septiembre de 201 Financiera informa que de ecuerdo a la Ley 1444 del mayo/2011 y el proyecto 2893 de 2011 la responsabilidad queda en cabeza de Defensa Juridica del Estado de Minsjusticia.</t>
  </si>
  <si>
    <t xml:space="preserve"> En reunion de oct 13 de 2011 con SG- SIST y OCI, presentan pantallazo de actualizacion de proyecto actualizado. Avance 100%. </t>
  </si>
  <si>
    <t>A 30 sept/2011 no se evidencia la ejecución del proyecto. Avance 0%</t>
  </si>
  <si>
    <t xml:space="preserve">Con Mem. 11-SIS-01 del 30 de sep del 2011, La subdireccion  de sistemas informa que ¨se sigue haciendo monitoreos semanales a la red LAN, canal de internet, correo electronico,  Red wireless¨ No obstante no se anexan evidencias.  AVANCE 0% </t>
  </si>
  <si>
    <t>11 03 002</t>
  </si>
  <si>
    <t>Ausencia de eficiencia y eficacia en la gestión para dar cumplimiento a los objetivos para los cuales se recibieron los recursos</t>
  </si>
  <si>
    <t xml:space="preserve">Ausencia de controles para dar cumplimiento a la normatividad en lo pertinente a la oportuna liquidación de los contratos una vez se hayan finiquitado </t>
  </si>
  <si>
    <t>Informe mensual de la verificación y análisis  de los informes de supervisión</t>
  </si>
  <si>
    <t>Con MEM del DJE del 30 sept de 2011 informa que : Se han realizado 2 reuniones de seguimiento al plan de mejoramiento ( Fechas 2 y 16 de agosto de 2011) . En el mes de septiembre no se realizaron, dada la escisión de los Ministerios y que estaba pendiente la conformación de los grupos de trabajo. No obstante se toma como una sola acta pór cuanto la meta es 12 actas en 12 meses . Avance 8%</t>
  </si>
  <si>
    <t>Con  oficio del 3ene/2011, sistemas informa qEl proyecto inicia la ejecución durante el año 2012, previa aprobación técnica. Avance 0% a 31dic/2011</t>
  </si>
  <si>
    <t>Con  oficio del 3ene/2011, sistemas informa q Los funcionarios de la Subdirección de Sistemas se reunieron  para hacer la  divulgación de los nueve procedimientos, generándose para cada uno de ellos un acta , en la que se da constancia del conocimiento de los mismos. Anexo documentación. Total 9 actas.  Avance 100% a 31dic2011</t>
  </si>
  <si>
    <t>Con  oficio del 3ene/2011, sistemas informa q Se efectuaron los monitoreos correspondientes.  En CD enviaron las evidencias de los meses de julio, agost, sept, oct, nov y dic/2011.  Total 6 monitoreos mesuales. Avance 50% a 31 dici 2011</t>
  </si>
  <si>
    <t>Con Memo del 30dic/2011, informan, A la fecha se han realizado cinco (5) reuniones de seguimiento al Proyecto, lo cual consta en las actas respectivas correspondientes a los meses de agosto, octubre, noviembre y diciembre.En el mes de septiembre no se realizaron dada la escición de los Ministerios.  Las 2 actas reportadas del mes de agosto, se toma como una sola acta pór cuanto la meta es 12 actas en 12 meses . Se valida:  un acta de agosto ( Fechas  16 y 18 ago/2011), acta del 14 oct/2011, acta del 16 de nov/2011 y acta del 19 dic/2011,  TOTAL 4 actas, Avance 33%</t>
  </si>
  <si>
    <t xml:space="preserve">Verificar  en los 15 primeros días de c/mes calendario y de acuerdo a lo establecid en el cronogr  ejecución de cada contrato la entrega por parte de los supervisores de los  inform  de ejecuc de los contratos suscritos y financiados con recursos donación japonesa No. TF-091176 - Banco Mundial, con el fin de verificar los avances   o inconvenientes   en la  ejecución de los contratos.  </t>
  </si>
  <si>
    <t>En desarrollo del Convenio no se evidencia mecanismos de Control  que adviertan  la demora en ejecución de recursos y  cumplimiento de objetivos, el tiempo de ejecución del convenio esta en 69%  sin reportar nivel de ejecución con los cronogramas que establecían su ejecución  en 4 años 2008-2012, con riesgos del incumplimiento de la ejecución de los objetivos y componentes del Proyecto</t>
  </si>
  <si>
    <t>El contrato 206/ 2009,  numeral 10 prevé:  “El presente contrato se liquidará por el Min dentro de los 4 meses siguientes a su terminación, mediante acta firmada…”;  en el expediente no se evidenció Acta Liquidación,  denota debiliddes de cntrol y difculta la verifcación del cmplimiento de las obligaciones, el pago de la ttalidad de los srvicios recibidos y el balance final del contrato</t>
  </si>
  <si>
    <t>Falta de planeación, determinación de las necesidades reales de la entidad y carencia de mecanismos de seguimiento y control que permitan establecer un diagnostico real de los riesgos de la entidad a fin que sirva de insumo para la toma de decisiones de la alta dirección</t>
  </si>
  <si>
    <t>23 02 002</t>
  </si>
  <si>
    <t>23 02 005</t>
  </si>
  <si>
    <t>FILA_68</t>
  </si>
  <si>
    <t>FILA_69</t>
  </si>
  <si>
    <t>Incluiren agenda de los Comités de Gobierno en Línea que se valide la necesidad de contar con sistemas integrados de información entre el Min y sus entidades adscritas y vinculadas
Realizar una consultoría para optimizar y estandarizar los procesos que involucran los trámites y servicios de las diferentes dependencias del Ministerio para su posterior automatización y puesta en línea</t>
  </si>
  <si>
    <t xml:space="preserve"> Intranet ministerial implementada</t>
  </si>
  <si>
    <t>Informes de evaluación del plan de mejoramiento ( trimestral)</t>
  </si>
  <si>
    <t>Actas de reuniones de socialización de los procedimientos</t>
  </si>
  <si>
    <t>Proyecto de inversion actualizado.</t>
  </si>
  <si>
    <t>Proyecto de inversion ejecutado.</t>
  </si>
  <si>
    <t>Monitoreo Mensual</t>
  </si>
  <si>
    <t>Informes</t>
  </si>
  <si>
    <t>Los canales de comunicación entre las dependencias no están definidos, cada Dirección funciona aisladamente incluso en aquellos asuntos (talento humano, manejo presupuestal) que dependen del nivel central.</t>
  </si>
  <si>
    <t>Implementar una Intranet para el Ministerio del Interior y de Justicia</t>
  </si>
  <si>
    <t>Contratar el desarrollo y la implementación de la intranet ministerial</t>
  </si>
  <si>
    <t xml:space="preserve">Con mEM11-SIS-01 Sistemas informa Que no se ha realizado la contratacion del proyecto de desarrollo del intranet ministerial, solamente se ha actualizado el proyecto ¨actualizacion, mejoramiento y soporte a la plataforma tecnologica del Ministerio del Interior  Bogota¨ Avance 0% </t>
  </si>
  <si>
    <t xml:space="preserve">La Entidad presenta un cumplimiento porcentual del 65%, de las 197 acciones comprometidas en la vigencia 2010, se cumplieron 157, no obstante, el equipo auditor evidenció que ciento veintinueve (129) de estas, fueron efectivas; lo que determina una efectividad de un 65%. </t>
  </si>
  <si>
    <t>Establecer una herramienta de monitoreo y control que mida el grado de avance de las acciones establecidas en el Plan de Mejoramiento que  evidencia cumplimiento del 100%</t>
  </si>
  <si>
    <t xml:space="preserve">Evaluar  los Planes de Mejoramiento </t>
  </si>
  <si>
    <t>OBSERVACIONES CORTE 30/09/2011</t>
  </si>
  <si>
    <t>OBSERVACIONES CORTE 31/12/2011</t>
  </si>
  <si>
    <t>Con Memo del 30dic/2011, informan A la fecha la Evaluación de Impacto del Programa Nacional de Casas de Justicia avanzo en su Metodología y su realización (Universidad Nacional 100%, Partners), con los diversos informes que han reportado y que se han relacionado mes a mes en el Plan de Acción.•Universidad Nacional: Adelantó la Evaluación de Impacto de acuerdo a Metodología establecida por esta Institución. En diciembre presentó Informe de actividades correpondiente a: ajuste a los instrumentos de recolección de la información, avance en el resultado del trabajo de campo y avance en el diseño del informe final sistematizado. Asimismo, hizo entrega del Informe final.•Partners: Remitió las tablas y gráficos del estudio y está pendiente de la entrega del documento final. Avance 100% a 31dic2011.</t>
  </si>
  <si>
    <t xml:space="preserve">El conocimiento necesario para la realización periódica de algunas actividades técnicas especializadas se encuentra en cabeza de varias personas y no ha sido socializado al interior de la Oficina. </t>
  </si>
  <si>
    <t>Documentar y socializar  con los funcionarios de la Oficina de Sistemas cada uno de los procedimientos del proceso de Gestión de Recursos Tecnológicos y realizar esta misma actividad cuando se realicen cambios en las versiones</t>
  </si>
  <si>
    <t>Documentar y socializar a los funcionarios de la Oficina de Sistemas  las actividades que se realizan dentro del Proceso de Gestión de Recursos Tecnológicos.</t>
  </si>
  <si>
    <t xml:space="preserve">La Oficina de Sistemas no ha otorgado viabilidad a la realización de estos contratos de soporte. </t>
  </si>
  <si>
    <t xml:space="preserve">Actualizar el proyecto de inversión "Mejorar, implementar y dar soporte a los Sistemas de Información del Ministerio </t>
  </si>
  <si>
    <t>Proyecto de inversión actualizado</t>
  </si>
  <si>
    <t>Ejecución del proyecto de inversio´n</t>
  </si>
  <si>
    <t>Ejecutar el proyecto de inversión</t>
  </si>
  <si>
    <t xml:space="preserve">Deficiencia en el control implementado por la Oficina de Sistemas para monitorear el funcionamiento de los sistemas de información y la infraestructura tecnológica. </t>
  </si>
  <si>
    <t>Analisis y detección de vulnerabilidades en los sistemas de información web, mediante una herramienta de monitoreo (software)</t>
  </si>
  <si>
    <t xml:space="preserve">Realizar monitoreos mensuales para asegurar la disponibilidad total de la plataforma tecnológica, de los sistemas de información y de las bases de datos: isa server, websense, sniffer, canal de internet, crecimiento bases de datos
 </t>
  </si>
  <si>
    <t>Tipo Modalidad</t>
  </si>
  <si>
    <t>A 31dic/2011: Se han  reportado 2 Informes de avance de Plan de Mejoramiento: con corte a 30/junio/2011 entregado a la CGR con OFI11-30424-OCI-0120 del 21 de julio de 2011 y radicado en la CGR No. 2011ER70085 del 22 de julio de de 2011.  Con corte a 30 sep/ 2011 entregado a la CGR con  oficio del 20 de octubre/2011 y radicado en la CGR No. 2011ER106769 del 27oct/2011. Avance 50%.</t>
  </si>
  <si>
    <t>FILA_9</t>
  </si>
  <si>
    <t>FILA_10</t>
  </si>
  <si>
    <t>Proyecto de inversion actualizado</t>
  </si>
  <si>
    <t>Una Evaluación de impacto. ( Numero de evaluaciones
 de impacto.)</t>
  </si>
  <si>
    <t xml:space="preserve"> casas de justicia con sistema de información implementado </t>
  </si>
  <si>
    <t xml:space="preserve">Hallazgo No. 12 PM MIJ vig 2010 (inefectivos).             Oficina de Sistemas </t>
  </si>
  <si>
    <t>00 00 000</t>
  </si>
  <si>
    <t>Manual</t>
  </si>
  <si>
    <t>Falta de  coordinación entre contabilidad y la Dirección de Infraestructura del Ministerio del Interior y de Justicia para depurar los saldos registrados y FONADE.</t>
  </si>
  <si>
    <t>Legalizar traslados parciales al INPEC</t>
  </si>
  <si>
    <t>Legalizar depósitos entregados en administración</t>
  </si>
  <si>
    <t>Entregar a financiera del Ministerio de Justicia y del Derecho por parte del supervisor de los informes de ejecución recibidos de FONADE, previamente avalados por el mismo</t>
  </si>
  <si>
    <t>Documento</t>
  </si>
  <si>
    <t xml:space="preserve">Procedimiento </t>
  </si>
  <si>
    <t xml:space="preserve">H-21 Hacinamiento: Pese al enorme esfuerzo presupuestal, las condiciones de vida de varios de los internos del país, no han mejorado, por cuanto el hacinamiento sigue siendo muy alto para el total de las cárceles del INPEC. </t>
  </si>
  <si>
    <t>Dificultades al cambiar el antiguo modelo carcelario,  el Incremento  de las bandas criminales, las modificaciones a las leyes como lo fue al Código Penal y la Ley de pequeñas causas.</t>
  </si>
  <si>
    <t xml:space="preserve">Diseñar una política criminal y penitenciaria que no tenga al derecho penal como unico mecanismo de reproche de los asociados. </t>
  </si>
  <si>
    <t>Diseñar un documento de política criminal coherente y efectiva para lo cual se cuenta con la asesoría de una Comisión de Expertos conformada por juristas del más alto nivel que se encargan de formular recomendaciones al Consejo Superior de Política Criminakl</t>
  </si>
  <si>
    <t>Acompañamiento a la ejecución del Convenio celebrado entre el escindido Ministerio del Interior y de Justicia y la Corporación Andina de Fomento CAF, que tiene como finalidad la habilitación de 26.000 nuevos cupos en 6 nuevos establecimientos que se construirán en los proximos cinco años.</t>
  </si>
  <si>
    <t>Socialización con los Jueces de Ejecución de Penas y con el INPEC, de la importancia de la aplicación del mecanismo de vigilancia electrónica como una medida para deshacinar los establecimientos</t>
  </si>
  <si>
    <t xml:space="preserve">Socialización </t>
  </si>
  <si>
    <r>
      <t xml:space="preserve">Hallazgo No.8  AUDITORIA PROYECTO CONSTR Y DOTACIÓN DE INFRAEST PENITEN Y CARCELA ORDEN NAL-MIN INTERIOR Y JUSTICIA-FONADE-INPEC  A 30JUN2011 .                                                                                 </t>
    </r>
    <r>
      <rPr>
        <b/>
        <sz val="9"/>
        <rFont val="Arial"/>
        <family val="2"/>
      </rPr>
      <t>RESPONSABLES:</t>
    </r>
    <r>
      <rPr>
        <sz val="9"/>
        <rFont val="Arial"/>
        <family val="2"/>
      </rPr>
      <t xml:space="preserve"> Secretaria General (Infraestructura) Dra. María Jimena Acosta</t>
    </r>
  </si>
  <si>
    <t>37  Con MEM12-0001116-SSI-4010 del 09abril2012, Sistemas No dio Rta a este punto. Avance 0 a 31 marzo 2012</t>
  </si>
  <si>
    <t>Cumplido a 31 DIC 2011</t>
  </si>
  <si>
    <t>Cumplida a 31 Dic/2011</t>
  </si>
  <si>
    <r>
      <t xml:space="preserve">4  Con MEM12-0001116-SSI-4010 Sistemas reporta: El Proyecto de inversión se encuentra viabilizado por parte del DNP, así como de la Oficina de Planeación del Ministerio, para iniciar el proceso de ejecución  de la  formulación del Plan de Sistemas de Tecnología de la Información. </t>
    </r>
    <r>
      <rPr>
        <b/>
        <sz val="9"/>
        <rFont val="Arial"/>
        <family val="2"/>
      </rPr>
      <t>Avance 0%</t>
    </r>
  </si>
  <si>
    <r>
      <t xml:space="preserve">5 Con MEN12-0001014-DMA-2100  del 29 marz2012, informa: A la fecha el Sistema de Información ha sido instalado en sesenta y  seis (66) Casas de Justicia. En el mes de  marzo el Sistema de Información fue instalado en las Casas de Justicia de Envigado e Itagüí, (Antioquia).                                                                    En el próximo trimestre se realizará la instlación del aplicativo en las Casas de Justicia que faltan: Buenos Aires (Cauca), Cajicá (Cundinamarca), Pasto (Nariño) y Ataco y Ortega (Tolima).
En relación con las Casas de Justicia de las Localidades de Bogotá  (Ciudad Bolivar, Suba, Mártires, Bosa, Usme), quienes tienen su propio Sistema de Información y cuyo objetivo es integrarlo al Sistema de Información del Ministerio, nos permitirmos informarle lo siguiente: Se acordó en Reunión sostenida con el Director de Derechos Humanos del Distrito coordinar una reunión con el Secretario de Gobierno para explicarle el funcionamiento del Sistema de Información con el fin de que sea integrado al Sistema de Información del Distrito SIDICO. </t>
    </r>
    <r>
      <rPr>
        <b/>
        <sz val="9"/>
        <rFont val="Arial"/>
        <family val="2"/>
      </rPr>
      <t>Avance 86% a 31 marzo 2012</t>
    </r>
  </si>
  <si>
    <r>
      <rPr>
        <sz val="9"/>
        <rFont val="Arial"/>
        <family val="2"/>
      </rPr>
      <t xml:space="preserve">33 Con correo electr del 13abril2012, Dra Alejandra Páez comunica: Se elaboró circular de fecha 28/03/2012, comunicando el uso que se debe dar a los bienes. </t>
    </r>
    <r>
      <rPr>
        <b/>
        <sz val="9"/>
        <rFont val="Arial"/>
        <family val="2"/>
      </rPr>
      <t xml:space="preserve">Avance 100% </t>
    </r>
    <r>
      <rPr>
        <sz val="9"/>
        <rFont val="Arial"/>
        <family val="2"/>
      </rPr>
      <t>cumplida a 31marz2012</t>
    </r>
  </si>
  <si>
    <r>
      <t xml:space="preserve">34   Con MEM12-0001116-SSI-4010 del 09 abril2012,  Sistemas reporta: Durante el año 2011, se estableció como actividad  en el proyecto de inversión " La Implementación de la Intranet", sin embargo teniendo en cuenta las recomendaciones del Departamento Nacional de Planeación -TIC- expuestas en el mes de febrero de 2012,  así como el hecho de que en el presupuesto del 2012 fueron eliminados los recursos  asignados a esta actividad, la subdirección se vió obligada a cambiarla por la implementación del  Plan Estratégico, y una vez dadas las recomendaciones en el documento, se definirán las actividades sigiendo este lineamiento. </t>
    </r>
    <r>
      <rPr>
        <b/>
        <sz val="9"/>
        <rFont val="Arial"/>
        <family val="2"/>
      </rPr>
      <t xml:space="preserve">Avance 0% </t>
    </r>
    <r>
      <rPr>
        <sz val="9"/>
        <rFont val="Arial"/>
        <family val="2"/>
      </rPr>
      <t>a 31marz2012</t>
    </r>
  </si>
  <si>
    <r>
      <t>35 A 31 marz/2012: Se han  reportado 3 Informes de avance de Plan de Mejoramiento: con corte a 30/junio/2011 entregado a la CGR con OFI11-30424-OCI-0120 del 21 de julio de 2011 y radicado en la CGR No. 2011ER70085 del 22 de julio de de 2011.  Con corte a 30 sep/ 2011 entregado a la CGR con  oficio del 20 de octubre/2011 y radicado en la CGR No. 2011ER106769 del 27oct/2011. Con corte a 31 dic2012, enviado por SIRECI a la CGR el  miercoles 01 feb2012.</t>
    </r>
    <r>
      <rPr>
        <b/>
        <sz val="9"/>
        <rFont val="Arial"/>
        <family val="2"/>
      </rPr>
      <t xml:space="preserve"> Avance 75%</t>
    </r>
    <r>
      <rPr>
        <sz val="9"/>
        <rFont val="Arial"/>
        <family val="2"/>
      </rPr>
      <t xml:space="preserve"> a 31 marzo 2012</t>
    </r>
  </si>
  <si>
    <r>
      <t xml:space="preserve">38  Con MEM12-0001116-SSI-4010 del 09abril2012, Sistemas No dio Rta a este punto. </t>
    </r>
    <r>
      <rPr>
        <b/>
        <sz val="9"/>
        <rFont val="Arial"/>
        <family val="2"/>
      </rPr>
      <t>Continua avance 50%</t>
    </r>
    <r>
      <rPr>
        <sz val="9"/>
        <rFont val="Arial"/>
        <family val="2"/>
      </rPr>
      <t xml:space="preserve"> a 31 marzo 2012</t>
    </r>
  </si>
  <si>
    <r>
      <t xml:space="preserve">40 Con MEN12-0001014-DMA-2100 Metodos Alternativos informa:      A la fecha se han realizado cinco (5) reuniones de seguimiento al Proyecto, lo cual consta en las actas respectivas correspondientes a los meses de agosto, octubre, noviembre y diciembre. En el mes de septiembre no se realizaron dada la escición de los Ministerios.
De acuerdo a las observaciones realizadas por Control Interno "las 2 actas reportadas del mes de agosto, se toma como una sola acta por cuanto la meta es 12 actas en 12 meses . Se valida:  un acta de agosto (Fechas  16 y 18 ago/2011), acta del 14 oct/2011, acta del 16 de nov/2011 y acta del 19 dic/2011, TOTAL 4 actas, Avance 33%". 
Durante el primer trimestre del año 2012, no se han realizado las reuniones, como quiera que a la fecha no se ha podido adelantar la contratación del Administrador del Proyecto, pues se están cumpliendo con trámites administrativos ante el Departamento Nacional de Planeación -DNP-.  </t>
    </r>
    <r>
      <rPr>
        <b/>
        <sz val="9"/>
        <rFont val="Arial"/>
        <family val="2"/>
      </rPr>
      <t xml:space="preserve">Continua Avance del 33% </t>
    </r>
    <r>
      <rPr>
        <sz val="9"/>
        <rFont val="Arial"/>
        <family val="2"/>
      </rPr>
      <t>a 31 marzo 2012</t>
    </r>
  </si>
  <si>
    <r>
      <t xml:space="preserve">41 Con correo electr del 13abril2012, Dra Alejandra Páez comunica : Se han analizado mes por mes los informes allegados de supervisón hasta el mes de noviembre por lo tanto se encuentra en un avance del 50%   El DR. German Franco NO envio soportes de informes de verificación de los informes de supervisión e Metodos Alternativos (acceso a la justicia) </t>
    </r>
    <r>
      <rPr>
        <b/>
        <sz val="9"/>
        <rFont val="Arial"/>
        <family val="2"/>
      </rPr>
      <t xml:space="preserve">Avance 0%.                                                                        </t>
    </r>
    <r>
      <rPr>
        <sz val="9"/>
        <rFont val="Arial"/>
        <family val="2"/>
      </rPr>
      <t>Con MEN12-0001014-DMA-2100 Metodos Alternativos informa: A Marzo 31 de 2011, se han entregado veinticuatro (24) Informes de Supervisión:
• Bureau Veritas (Contrato 102 de 2011) = 6 Informes.
• Econometría (Contrato 097 de 2011) = 5 Informes.
• Consorcio Educando por la Paz (Contrato 139 de 2011) = 5 Informes.
• Profesional de Apoyo (Contrato 200 de 2011) = 5 Informes.
• Corporación Partners Colombia (Contrato 018 de 2011) = 2 Informes.
• Asociación de Autoridades Indígenas - Aticoya - (Contrato 42 de 2011) = 1 Informe.                                                                                              La D.</t>
    </r>
    <r>
      <rPr>
        <u val="single"/>
        <sz val="9"/>
        <rFont val="Arial"/>
        <family val="2"/>
      </rPr>
      <t xml:space="preserve"> Métodos Alternativos envió comunicación al Doctor Germán Franco Medina, Coord Grupo Gestión Contractual, solicitando concepto de los Informes de Supervisión presentados, con  MEM12-0000944-DMA-2100, ya que no consideramos justo que nuestra Dirección de MASC habiendo cumplido con la presentación de los Informes de Supervisión</t>
    </r>
    <r>
      <rPr>
        <b/>
        <sz val="9"/>
        <rFont val="Arial"/>
        <family val="2"/>
      </rPr>
      <t>,</t>
    </r>
    <r>
      <rPr>
        <sz val="9"/>
        <rFont val="Arial"/>
        <family val="2"/>
      </rPr>
      <t xml:space="preserve"> tenga un avance del 0% por el no cumplimiento por parte del Grupo de Gestión Contractual en la presentación del Informe mensual". </t>
    </r>
    <r>
      <rPr>
        <b/>
        <sz val="9"/>
        <rFont val="Arial"/>
        <family val="2"/>
      </rPr>
      <t xml:space="preserve">Avance 0% </t>
    </r>
    <r>
      <rPr>
        <sz val="9"/>
        <rFont val="Arial"/>
        <family val="2"/>
      </rPr>
      <t>a 31 de marzo de 2012</t>
    </r>
  </si>
  <si>
    <t>H-8 Fondo Infraestructura Carcelaria – Construcciones en curso: Se pudo evidenciar a junio 30 de 2011  en los estados contables aún no se han legalizado saldos que datan desde el año 2003, como tampoco se ha realizado los registros de entrega de los establecimientos carcelarios, a pesar de que algunos ya han sido entregados al INPEC y se encuentran en funcionamiento</t>
  </si>
  <si>
    <r>
      <t xml:space="preserve">66    Con correo electr del 13abril2012, Dra Alejandra Páez comunica: Los unicos saldos contables transfereidos por el Ministerio del Interior, fueron  con corte a dicembre 31 de 2011, por valor de $38.383.639.051.93, estos fueron incorporados a la contabilidad del Ministerio de Justicia y del Derecho,   Avance 100% No obstante haberse reportado un avance del 100%, dado que:  “Los únicos saldos contables transferidos por el Ministerio del Interior, fueron  con corte a diciembre 31 de 2011, por valor de $38.383.639.051.93, estos fueron incorporados a la contabilidad del Ministerio de Justicia y del Derecho”, </t>
    </r>
    <r>
      <rPr>
        <u val="single"/>
        <sz val="9"/>
        <rFont val="Arial"/>
        <family val="2"/>
      </rPr>
      <t xml:space="preserve">es importante se precise el valor de los saldos contables pendientes por legalizar desde el año 2003, tal como lo establece la CGR.  </t>
    </r>
    <r>
      <rPr>
        <sz val="9"/>
        <rFont val="Arial"/>
        <family val="2"/>
      </rPr>
      <t xml:space="preserve">  </t>
    </r>
    <r>
      <rPr>
        <b/>
        <sz val="9"/>
        <rFont val="Arial"/>
        <family val="2"/>
      </rPr>
      <t>Avance 0%</t>
    </r>
  </si>
  <si>
    <r>
      <t xml:space="preserve">67  Con correo electr del 13abril2012, Dra Alejandra Páez comunica: Se continúa depurando la información contable y financiera, con el fin de realizar la entrega parcial o definitiva de los establecimientos al INPEC de acuerdo a los  saldos que estén debidamente conciliados. Avance 60%. EL PRODUCTO ENTREGABLE ES UNA CERTIFICACIÓN FINANCIERA. </t>
    </r>
    <r>
      <rPr>
        <b/>
        <sz val="9"/>
        <rFont val="Arial"/>
        <family val="2"/>
      </rPr>
      <t>Avance 0%</t>
    </r>
  </si>
  <si>
    <r>
      <t xml:space="preserve">69   Con correo electr del 13abril2012, Dra Alejandra Páez comunica: Se continúa depurando la información contable y financiera, con el fin de realizar la entrega parcial o definitiva de los establecimientos al INPEC de acuerdo a los  saldos que estén debidamente conciliados. Avance 60% .LOS PRODUCTOS ENTREGABLES SON 10 REGISTROS CONTABLES EN LA CONTABLIDAD DEL MJ. </t>
    </r>
    <r>
      <rPr>
        <b/>
        <sz val="9"/>
        <rFont val="Arial"/>
        <family val="2"/>
      </rPr>
      <t>o se evidenciaron estos registros.</t>
    </r>
    <r>
      <rPr>
        <sz val="9"/>
        <rFont val="Arial"/>
        <family val="2"/>
      </rPr>
      <t xml:space="preserve">  </t>
    </r>
    <r>
      <rPr>
        <b/>
        <sz val="9"/>
        <rFont val="Arial"/>
        <family val="2"/>
      </rPr>
      <t>Avance 0%</t>
    </r>
  </si>
  <si>
    <r>
      <t xml:space="preserve">70  Con correo electr del 13abril2012, Dra Alejandra Páez comunica:  Los unicos saldos contables transfereidos por el Ministerio del Interior, fueron  con corte a dicembre 31 de 2011, por valor de $38.383.639.051.93, estos fueron incorporados a la contabilidad del Ministerio de Justicia y del Derecho,   Avance 100%. No obstante haberse reportado un avance del 100%, dado que:  “Los únicos saldos contables transferidos por el Ministerio del Interior, fueron  con corte a diciembre 31 de 2011, por valor de $38.383.639.051.93, estos fueron incorporados a la contabilidad del Ministerio de Justicia y del Derecho”, </t>
    </r>
    <r>
      <rPr>
        <u val="single"/>
        <sz val="9"/>
        <rFont val="Arial"/>
        <family val="2"/>
      </rPr>
      <t xml:space="preserve">es importante se precise el valor de los saldos contables pendientes por legalizar desde el año 2003, tal como lo establece la CGR. </t>
    </r>
    <r>
      <rPr>
        <sz val="9"/>
        <rFont val="Arial"/>
        <family val="2"/>
      </rPr>
      <t xml:space="preserve">  </t>
    </r>
    <r>
      <rPr>
        <b/>
        <sz val="9"/>
        <rFont val="Arial"/>
        <family val="2"/>
      </rPr>
      <t>Avance 0%</t>
    </r>
  </si>
  <si>
    <r>
      <t>71   Con correo electr del 13abril2012, Dra Alejandra Páez comunica:   Se continúa depurando la información contable y financiera, con el fin de hacer la entrega al Grupo Financiero y Contable.  Avance 60% LOS PRODUCTOS ENTREGABLES SON 3 INFORMES DE EJECUCIÓN , no se evidencian informes.</t>
    </r>
    <r>
      <rPr>
        <b/>
        <sz val="9"/>
        <rFont val="Arial"/>
        <family val="2"/>
      </rPr>
      <t xml:space="preserve"> Avance 0%</t>
    </r>
  </si>
  <si>
    <r>
      <t>72  Con correo electr del 13abril2012, Dra Alejandra Páez comunica:   Se han incorporado registros de pagos con corte a 30 de junio de 2011 de conformidad con los informes que se habían recibido por parte de FONADE, a la fecha se están analizando los informes recibidos en enero y febrero de 2012. Avance 50% . La actividad debe realizarse en las fechas establecidas en PM.</t>
    </r>
    <r>
      <rPr>
        <b/>
        <sz val="9"/>
        <rFont val="Arial"/>
        <family val="2"/>
      </rPr>
      <t xml:space="preserve"> Avance 0 %</t>
    </r>
  </si>
  <si>
    <r>
      <t xml:space="preserve">77  </t>
    </r>
    <r>
      <rPr>
        <b/>
        <sz val="9"/>
        <rFont val="Arial"/>
        <family val="2"/>
      </rPr>
      <t>*Politica Criminal,</t>
    </r>
    <r>
      <rPr>
        <sz val="9"/>
        <rFont val="Arial"/>
        <family val="2"/>
      </rPr>
      <t xml:space="preserve">  en rta por correo electronic del 13 abril20120 , reporta:  a 31 marzo 2012 La Comisión Asesora para el diseño de la Política Criminal del Estado ha venido sesionando continuamente (Poner las fechas de las reuniones y temas tratados) formulando diversas alternativas en temas como delitos sexuales contra menores de edad, delitos contra las mujeres y particularmente estrategias para combatir la delincuencia ciudadana. Igualmente estas recomendaciones han sido discutidas en el marco del Consejo Superio de Política Criminal el cual se ha reunido (fechas) tratando los siguientes temas. (). Reportan Gestión, Pero no se Evidencia el producto "Documento de politica Criminal y penitencia..." </t>
    </r>
    <r>
      <rPr>
        <b/>
        <sz val="9"/>
        <rFont val="Arial"/>
        <family val="2"/>
      </rPr>
      <t>Avance 0%</t>
    </r>
    <r>
      <rPr>
        <sz val="9"/>
        <rFont val="Arial"/>
        <family val="2"/>
      </rPr>
      <t xml:space="preserve"> a 31marz2012</t>
    </r>
  </si>
  <si>
    <r>
      <t xml:space="preserve">78 </t>
    </r>
    <r>
      <rPr>
        <b/>
        <sz val="9"/>
        <rFont val="Arial"/>
        <family val="2"/>
      </rPr>
      <t xml:space="preserve"> *Politica Criminal,</t>
    </r>
    <r>
      <rPr>
        <sz val="9"/>
        <rFont val="Arial"/>
        <family val="2"/>
      </rPr>
      <t xml:space="preserve">  en Rta por correo electronic del 13 abril20120 , reporta: Se han celebrado algunos comités de seguimientos a la ejecución del convenio con CAF, en donde ha tenido participación el Ministerio de Justicia y del Derecho, particularmente la Dirección de Política Criminal y Penitenciaria. (Hay que anexar copias de las actas y poner más información ya que no conozco muy bien lo que se ha tratado en esos comités). Por lo anterior no se evidencia el producto estregable que son 2 informes ...</t>
    </r>
    <r>
      <rPr>
        <b/>
        <sz val="9"/>
        <rFont val="Arial"/>
        <family val="2"/>
      </rPr>
      <t xml:space="preserve"> Avance 0%</t>
    </r>
    <r>
      <rPr>
        <sz val="9"/>
        <rFont val="Arial"/>
        <family val="2"/>
      </rPr>
      <t xml:space="preserve"> a 31 marzo 2012</t>
    </r>
  </si>
  <si>
    <r>
      <t>80</t>
    </r>
    <r>
      <rPr>
        <b/>
        <sz val="9"/>
        <rFont val="Arial"/>
        <family val="2"/>
      </rPr>
      <t xml:space="preserve">  *Politica Criminal,</t>
    </r>
    <r>
      <rPr>
        <sz val="9"/>
        <rFont val="Arial"/>
        <family val="2"/>
      </rPr>
      <t xml:space="preserve">  en Rta por correo electronic del 13 abril20120 , reporta: Por el momento se han llevado a cabo varias reuniones con funcionarios del DNP y del Grupo de Vigilancia Electrónica del INPEC con el fin de proceder a formular un Plan de Acción encaminado a socializar con la judicatura las diferentes estrategias de aplicación del sistema de vigilancia electrónica y los beneficios que este conlleva para la reducción del hacinamiento en los establecimientos de reclusión. Por lo anterior no se evidencia el producto entregable,</t>
    </r>
    <r>
      <rPr>
        <b/>
        <sz val="9"/>
        <rFont val="Arial"/>
        <family val="2"/>
      </rPr>
      <t xml:space="preserve"> Avance 0%</t>
    </r>
    <r>
      <rPr>
        <sz val="9"/>
        <rFont val="Arial"/>
        <family val="2"/>
      </rPr>
      <t xml:space="preserve"> a 31marzo 2012</t>
    </r>
  </si>
  <si>
    <t>AVANCE CUALITATIVO REPORTADO POR LAS AREAS RESPONSABLE S   A 31 Marzo de 2012</t>
  </si>
  <si>
    <t>% DE AVANCE</t>
  </si>
  <si>
    <t>Cumplida a 31 marzo/2012</t>
  </si>
  <si>
    <t xml:space="preserve">11 02 002
</t>
  </si>
  <si>
    <t>Manuales de trámites 
 los manuales de trámite (cartillas) para las Coordinaciones de Sustancias, DIMAR y Aeronáutica para la vigencia 2008 se observa en el acuerdo de gestión un cumplimiento 100% sin embargo, el manual para la emisión del CCITE en Sustancias no se encuentra actualizado a la normas actuales vigentes, en el caso de Aeronáutica Civil y la Dirección General Marítima DIMAR</t>
  </si>
  <si>
    <t>Debilidades en el seguimiento y verificación del cumplimiento de los compromisos pactados.</t>
  </si>
  <si>
    <t>12 01 003</t>
  </si>
  <si>
    <t>los manuales no han sido publicados ni soicalizados, por lo que carecen de un sustento oficial e institucional con base en procedimientos debidamente aprobados y actualizados, por lo anterior, la calificación de cumplimineto no corresponde evidenciando de nuevo incumplimiento del compromiso institucional fijado en el acuerdo de gestión, vigencia 2008, afectando el proceso de planeación institucional.</t>
  </si>
  <si>
    <t>17 01 009</t>
  </si>
  <si>
    <t>Hall 26 estimación Cta Deudores:
anlizada la cta, multas por Infracc Ley 30/1986, códgo 14,  está sobrestimada en   $653.065.5 mill equivlente a 1085 expdientes q se registraron doblemente afectando la causación de ingresos de años anteriores en este mismo valor.
Por  deficiente gstión en rvisión de expedientes en cobro coactivo antes de ser reportados para su registro en la contablidad</t>
  </si>
  <si>
    <t>debido a la deficiente gestión en la revisión de los expedientes en cobro coactivo antes de ser reportados para su registro en la contabilidad</t>
  </si>
  <si>
    <t xml:space="preserve">Registrar contablemente todos los valores derivados de los cobros coactivos </t>
  </si>
  <si>
    <t>17 01 011</t>
  </si>
  <si>
    <t>F Se presenta incrtidumbre en grupo 14 Deudores por saldo$5.033.682.7 mill  y en  grpo 32 Ptrimonio Insttucional de entidad en esta cuenta se tienen registradas multas por $504.374,3 mill que tienen mandamiento de pgo mayor a  5 años Para las multas actvas a 31 dic2010 se tienen 164 registros activas vigentes por $15.225,7 mill y 6 registrs por $4.197,8 mill como activas de dfícil cobro</t>
  </si>
  <si>
    <t xml:space="preserve">Esta situación se genera por la falta de notificación del mandamiento de pago dentro de los términos legales (Ley 1066 de 2006). </t>
  </si>
  <si>
    <t>Elaborar el Reglamento Interno de recaudo de cartera por jurisdicción  coactiva el cual debe establecer  los parámetros para la notificación de los mandamientos de pago  dentro de los términos establecidos , evitando que las multas prescriban.</t>
  </si>
  <si>
    <t>Reglamento</t>
  </si>
  <si>
    <t>Adopción Reglamento interno de recaudo de cartera</t>
  </si>
  <si>
    <t>Acto Administrativo</t>
  </si>
  <si>
    <t>Aplicar lo señalado en el reglamento interno de recaudo de cartera</t>
  </si>
  <si>
    <t>Actuaciones aplicando el reglamento interno de recaudo  de cartera/ Total de actuaciones</t>
  </si>
  <si>
    <t xml:space="preserve">Existen diferencias de $18.739.2 millones, entre la información que reporta la base de datos de cobro coactivo y lo que se reporta en los estados financieros. Al cierre de la vigencia 2010, la entidad reactivó en la contabilidad 7.291 expedientes por $527.427.1 millones por concepto de multas. </t>
  </si>
  <si>
    <t>La información no se envía desagregada y con el estado al que corresponde, sino se reporta de manera global.</t>
  </si>
  <si>
    <t>Estandarizar el procedimiento de Cobro Coactivo que permita reportar  la información  correspondiente al valor de la multa y los intereses generados mes a mes, de manera disgregada, información que debe ser enviada por la Oficina Jurídica al Area financiera y contable</t>
  </si>
  <si>
    <t>Procedimiento</t>
  </si>
  <si>
    <t xml:space="preserve">51expedien p $265.872.0 mill no anxa dcto de notificaci mandamient d pago;no anxan cpia sntencia jurisdccionles ejcutoriad; error cálclo multa genran mandmiento pag; no hay critrio aplicac  SMV xa liquida multa; hay expdient dnde se impnen multas p cobrar  no especifica que sea paraDNE; procdim cobro multas defici;se emite ordn embrgo sbre bs inmuebles q se registra en ofic instrumntos </t>
  </si>
  <si>
    <t>por el desconocimiento de procedimientos y normatividad vigente en materia de jurisdicc coactiva. Esta situación se presenta por no tener en cuenta la totalidad los parámetros establecidos en numerales 3.1 Depuración contable permanente y sostenibilidad, 3.8 Conciliación de Información, 3.15 Eficiencia de los sistemas de información y 3.16 cierre contable, de la Resolución 357 de 2008</t>
  </si>
  <si>
    <t>22 02 001</t>
  </si>
  <si>
    <t>En sist Informac entregdo producción/ 2010 al Grup Cobro Coactivo xa registr multas hay deficien técnicas:ausncia fases definids construcc softwre document incomplet malas prácticas en proces ingeniería softwre,existen dificult de actualizac base datos Cobro Coact, no se encentran todos los registrs d dats q debieron ser depurados en/ 2010, aplicando Res1593 y Res1320 de/2010</t>
  </si>
  <si>
    <t xml:space="preserve">Debilidades técnicas y/o ausencia de documentación en las fases de análisis, diseño, desarrollo, implementación y pruebas. </t>
  </si>
  <si>
    <t xml:space="preserve">Adquisición de un aplicativo que permita manejar la información administrativa y contable de la gestión de cobro coactivo </t>
  </si>
  <si>
    <t>Aplicativo</t>
  </si>
  <si>
    <t>Publicación y difusión de la cartilla contentiva de los manuales de trámite</t>
  </si>
  <si>
    <t xml:space="preserve">Elaboración cartilla definitiva   </t>
  </si>
  <si>
    <t>Publicación a través de la página ewb</t>
  </si>
  <si>
    <t>N/A Por competencia no es responsabilidad del MJDerecho. El Decreto Ley 019 de 2012 Art. 78 y 79 dispuso que corresponde a DIMAR y a la Unidad Admon Especial de la Aeronatica Civil realizar la verificación de carencia de informes por trráfico de estupefacientes...</t>
  </si>
  <si>
    <t>133 La fecha de iniciación de la actividad no aplica para el periodo a evaluar, a 30 junio2012</t>
  </si>
  <si>
    <t>136 La fecha de iniciación de la actividad no aplica para el periodo a evaluar, a 30 junio2012</t>
  </si>
  <si>
    <t>140 La fecha de iniciación de la actividad no aplica para el periodo a evaluar, a 30 junio2012</t>
  </si>
  <si>
    <t>141 La fecha de iniciación de la actividad no aplica para el periodo a evaluar, a 30 junio2012</t>
  </si>
  <si>
    <t>134 Actividad en proceso de elaboración. Avance 0% a 30 junio2012</t>
  </si>
  <si>
    <t>135 Actividad en proceso de elaboración. Avance 0% a 30 junio2012</t>
  </si>
  <si>
    <t>137Actividad en proceso de elaboración. Avance 0% a 30 junio2012</t>
  </si>
  <si>
    <t>138 Actividad en proceso de elaboración. Avance 0% a 30 junio2012</t>
  </si>
  <si>
    <t>139  Actividad en proceso de elaboración. Avance 0% a 30 junio2012</t>
  </si>
  <si>
    <t xml:space="preserve">AVANCE CUALITATIVO REPORTADO POR LAS AREAS RESPONSABLE S   A 30 Junio de 2012.                 </t>
  </si>
  <si>
    <r>
      <t xml:space="preserve">4 Con MEM12-0003256-SSI-4010 del 09jul/2012,  Sistemas reporta: El proyecto está inscrito  ante DNP como: "ACTUALIZACION, MEJORAMIENTO Y SOPORTE A LA PLATAFORMA TECNOLOGICA DEL MINISTERIO DE JUSTICIA Y DEL DERECHO, BOGOTA"., cuya única actividad para ejecución en la vigencia del año 2012 es: "FORMULACION DEL PLAN ESTRATEGICO DE TECNOLOGIAS DE LA INFORMACION PARA EL MINISTERIO DE JUSTICIA Y DEL DERECHO". Es así que, el proyecto de inversión se encuentra viabilizado por el DNP y actualmente se está en el proceso precontractual (pliegos definitivos), para dar inicio a la consultoría del Plan Estratégico de Tecnología.  De esta manera como resultado tendremos las necesidades  reales  y actividades de la entidad  enmarcadas tecnológicamente en una forma integral, organizada y priorizada. Se evidencia gestión, pero en términos de resultados el </t>
    </r>
    <r>
      <rPr>
        <b/>
        <sz val="9"/>
        <rFont val="Arial"/>
        <family val="2"/>
      </rPr>
      <t>Avance es 0%, a 30 junio/2012</t>
    </r>
  </si>
  <si>
    <r>
      <t xml:space="preserve">5 Con MEM12-0003085-DMA-2100 del 29jun/2012 Metodos Alternativos Informa: el Sistema de Información está instalado en 68 Casas de Justicia, con avance 86%.  Pendiente la instalación del aplicativo en las Casas de Justicia: Cajicá (Cundinamarca), Ataco y Ortega (Tolima), Riosucio (Caldas),  San Onofre (Sucre) y Uribia (Guajira).                                                                                                         •En relación con las Casas de Justicia de las Localidades de Bogotá  (Ciudad Bolivar, Suba, Mártires, Bosa, Usme), quienes tienen su propio Sistema de Información y cuyo objetivo es integrarlo al Sistema de Información del Ministerio, la Dirección de Métodos envió Comunicación al Director de DDHH del Distrito (OFI12-0009589-DMA-2100, 22-Jun-2012) solicitando formalmente reunión con los Ingenieros de Sistemas de la Secretaría de Gobierno Distrital, así como la entrega de matrices relacionadas con la integración de interfaces Ministerio - Secretaría de Gobiern,  para explicarles el funcionamiento del Sistema a fin de que sea integrado al Sistema de Información del Distrito SIDICO.                                                                     En cuanto a la II Fase , a la fecha se han realizado pruebas del Módulo II a la Mejora del Sistema de Información, se está recolectando la información de las Casas de Justicia donde funciona el Sistema y  se está programando la migración de la plataforma y de los reportes una vez finalizado el objeto del Contrato con la Firma REDESIS para tal efecto; asimismo la Empresa contratada para el rediseño del visor geográfico presentó imágenes previas del diseño que se evaluará.  </t>
    </r>
    <r>
      <rPr>
        <b/>
        <sz val="9"/>
        <rFont val="Arial"/>
        <family val="2"/>
      </rPr>
      <t>Avance 86% a 30 junio/2012</t>
    </r>
  </si>
  <si>
    <r>
      <t>32  Con MEM12-0003256-SSI-4010 del 09jul/2012, Sistemas reporta: Durante el año 2011, se estableció como actividad  en el proyecto de inversión " La Implementación de la Intranet", sin embargo teniendo en cuenta las recomendaciones del Departamento Nacional de Planeación -TIC- expuestas en el mes de febrero de 2012 ( informan que la primera actividad en ejecución debe ser el Plan Estratégico de Sistemas),  y el hecho de que en el presupuesto del 2012 solamente se tenían recursos  para ejecutar la consultoría del Plan Estratégico, hizo que no se pudiera desarrollar  la actividad  de la Intranet durante  esta vigencia.</t>
    </r>
    <r>
      <rPr>
        <b/>
        <sz val="9"/>
        <rFont val="Arial"/>
        <family val="2"/>
      </rPr>
      <t xml:space="preserve"> Avance 0% a 30junio/ 2012</t>
    </r>
  </si>
  <si>
    <r>
      <t>33 A 30 junio2012: Se han  realizado 4 Informes de avance de Plan de Mejoramiento: con corte a 30/junio/2011 entregado a la CGR con OFI11-30424-OCI-0120 del 21 de julio de 2011 y radicado en la CGR No. 2011ER70085 del 22 de julio de de 2011.  Con corte a 30 sep/ 2011 entregado a la CGR con  oficio del 20 de octubre/2011 y radicado en la CGR No. 2011ER106769 del 27oct/2011. Con corte a 31 dic2012, enviado por SIRECI a la CGR el  miercoles 01 feb2012. se realizo informe de Avance del Plan de mejoramiento con corte 31 de marzo de 2012, el cual fue publicado por la pagina web, no fue enviado por SIRECI, de acuerdo con la Res. 6289 de 2011.</t>
    </r>
    <r>
      <rPr>
        <b/>
        <sz val="9"/>
        <rFont val="Arial"/>
        <family val="2"/>
      </rPr>
      <t xml:space="preserve"> Cumplimiento 100% a 30 junio 2012</t>
    </r>
  </si>
  <si>
    <r>
      <t xml:space="preserve">35  Con MEM12-0003256-SSI-4010 del 09jul/2012, Sistemas reporta Durante el año 2011, se estableció como actividad  en el proyecto de inversión " Soporte a la Base de datos Oracle y applicance de seguridad Tipping Point", sin embargo teniendo en cuenta las recomendaciones del Departamento Nacional de Planeación -TIC- expuestas en el mes de febrero de 2012 ( informan que la primera actividad en ejecución debe ser el Plan Estratégico de Sistemas),  y el hecho de que en el presupuesto del 2012 solamente se tenían recursos  para ejecutar la consultoría del Plan Estratégico, hizo que no se pudiera desarrollar esta actividad.  Sin embargo se están haciendo alternativas: En cuanto a la Base de datos Oracle, en el aplicativo de nómina el proveedor está  cambiando  la base de datos de Oracle a SQL Server 2008 r2. </t>
    </r>
    <r>
      <rPr>
        <b/>
        <sz val="9"/>
        <rFont val="Arial"/>
        <family val="2"/>
      </rPr>
      <t xml:space="preserve"> Avance 0% a 30 junio/2012</t>
    </r>
  </si>
  <si>
    <r>
      <t xml:space="preserve">36 Con MEM12-0003256-SSI-4010 del 09jul/2012, Sistemas  entrega los otros seis informes de monitoreo de red  generados de los meses de ENERO, FEBRERO, MARZO, ABRIL, MAYO Y JUNIO de la vigencia 2012(Anexan CD). </t>
    </r>
    <r>
      <rPr>
        <b/>
        <sz val="9"/>
        <rFont val="Arial"/>
        <family val="2"/>
      </rPr>
      <t xml:space="preserve"> Cumplimiento 100% a 30 junio/2012.</t>
    </r>
  </si>
  <si>
    <r>
      <t>38 Con MEM12-0003085-DMA-2100 del 29jun/2012, Métodos informa: A la fecha se han realizado cinco (5) reuniones de seguimiento al Proyecto, lo cual consta en las actas respectivas correspondientes a los meses de agosto, octubre, noviembre y diciembre. En el mes de septiembre no se realizaron dada la escición de los Ministerios.
De acuerdo a las observaciones de Control Interno "las 2 actas reportadas del mes de agosto, se toma como una sola acta por cuanto la meta es 12 actas en 12 meses . Se valida:  un acta de agosto (Fechas  16 y 18 ago/2011), acta del 14 oct/2011, acta del 16 de nov/2011 y acta del 19 dic/2011, TOTAL 4 actas, Avance 33%". 
Durante el</t>
    </r>
    <r>
      <rPr>
        <u val="single"/>
        <sz val="9"/>
        <rFont val="Arial"/>
        <family val="2"/>
      </rPr>
      <t xml:space="preserve"> primer semestre</t>
    </r>
    <r>
      <rPr>
        <sz val="9"/>
        <rFont val="Arial"/>
        <family val="2"/>
      </rPr>
      <t xml:space="preserve"> del año 2012, no se han realizado las reuniones, como quiera que a la fecha no se había podido adelantar la contratación del Administrador del Proyecto, pues se estában cumpliendo con trámites administrativos ante el Departamento Nacional de Planeación -DNP- y el respectivo proceso de Contratación ante la Secretaría General que fue un poco demorado, ya que se logró su autorización para la firma de dicho contrato el día 22 del mes de junio de 2012. </t>
    </r>
    <r>
      <rPr>
        <b/>
        <sz val="9"/>
        <rFont val="Arial"/>
        <family val="2"/>
      </rPr>
      <t>Continua Avance 33% a 30jun/2012.</t>
    </r>
  </si>
  <si>
    <r>
      <t>39 Con MEM12-0003085-DMA-2100 del 29jun/2012, Métodos informa:  A la fecha se han entregado veintiocho (28) Informes de Supervisión:
• Bureau Veritas (Contrato 102 de 2011) = 7 Informes.
• Econometría (Contrato 097 de 2011) = 6 Informes (Contrato liquidado).
• Consorcio Educando por la Paz (Contrato 139 de 2011) = 5 Informes.
• Profesional de Apoyo (Contrato 200 de 2011) = 7 Informes (Contrato liquidado).
• Corporación Partners Colombia (Contrato 018 de 2011) = 2 Informes.
• Asociación de Autoridades Indígenas - Aticoya - (Contrato 42 de 2011) = 1 Informe.
- La supervisora de los contratos solicitó al Grupo de Gestión Contractual  la liquidación de los contratos: 200 de 2011 de Profesional de Apoyo y  097 de 2011 de Econometría.
 - Asimismo, la Dirección de Métodos Alternativos de Solución de Conflictos ha remitido dos Comunicaciones al Grupo de Gestión Contractual solicitando concepto de los Informes de supervisión presentados (MEM12-0000944-DMA-2100 del 27 de marzo de 2012 y MEM12-0002955-DMA-2100 del 26 de junio de 2012), ya que no consideramos justo que nuestra Dirección de MASC habiendo cumplido con la presentación de los Informes de Supervisión, tenga un avance del 0% por el no cumplimiento por parte del Grupo de Gestión Contractual con la presentación del informe mensual".</t>
    </r>
    <r>
      <rPr>
        <sz val="11"/>
        <rFont val="Arial"/>
        <family val="2"/>
      </rPr>
      <t xml:space="preserve">  Aunq la Dir de Metodos ha enviado la información que le compete y ha reiterado al Grupo de Supervisión y Liquidación de Contratos DR. FRANCO la necesidad de complementar la actividad, a la fecha este grupo no la ha realizado. A 30 de junio de 2012 El Dr. Franco No envio Rta. </t>
    </r>
    <r>
      <rPr>
        <b/>
        <sz val="11"/>
        <rFont val="Arial"/>
        <family val="2"/>
      </rPr>
      <t>Continua Avance 0%</t>
    </r>
  </si>
  <si>
    <r>
      <t xml:space="preserve">61 Con MEM12-0003319-SEG-4000,  del 11 de julio2012, Secreta Gral reporta: INFORME GESTION TRIMESTRAL FONADE CORTE DIC.31 DE 2011.  solicitado en OFI12-9643-SEG-4000 22/06/2012 por parte de la Sria Gral, al Ministerio del Interior el envio del Balance financiero con corte al 31 de diciembre de 2011. Se realizó una reunión de avance el 21/06/2012, pendiente segúnda reunión programada para 17/07/2012. </t>
    </r>
    <r>
      <rPr>
        <b/>
        <sz val="9"/>
        <rFont val="Arial"/>
        <family val="2"/>
      </rPr>
      <t>No se evidencian los registros de incorporación de saldos contables trasladado el Min Interior en la contailidad del Min Justicia, acorde al Decreto 2897/2011 Escisión Ministerios</t>
    </r>
    <r>
      <rPr>
        <sz val="9"/>
        <rFont val="Arial"/>
        <family val="2"/>
      </rPr>
      <t xml:space="preserve">. </t>
    </r>
    <r>
      <rPr>
        <b/>
        <sz val="9"/>
        <rFont val="Arial"/>
        <family val="2"/>
      </rPr>
      <t>Avance 0% a 30 junio 2012</t>
    </r>
  </si>
  <si>
    <r>
      <t xml:space="preserve">62 Con MEM12-0003319-SEG-4000,  del 11 de julio2012, Secreta Gral reporta: I INFORME GESTION TRIMESTRAL FONADE CORTE DIC.31 DE 2011.  solicitado en OFI12-9643-SEG-4000 222/06/2012 por parte de la Sria Gral, al Ministerio del Interior el envio del Balance financiero con corte al 31 de diciembre de 2011. Se realizó una reunión de avance el 21/06/2012, pendiente segúnda reunión programada para 17/07/2012.  </t>
    </r>
    <r>
      <rPr>
        <b/>
        <sz val="9"/>
        <rFont val="Arial"/>
        <family val="2"/>
      </rPr>
      <t>No se avala el 25% de avance resgistrado por Sec Gral dado q  No se evidencia  Certificación financiera al supervisor del Convenio del Ministerio de Justicia y del Derecho sobre los saldos contables que se vayan a trasladar al INPEC . Avance 0% a 30 junio 2012</t>
    </r>
  </si>
  <si>
    <r>
      <t>64 Con MEM12-0003319-SEG-4000,  del 11 de julio2012, Secreta Gral reporta: El ERON GUADUAS se recibió el pasado 28/06/2012 y PUERTO TRIUNFO  el 5/07/2012.  COMPLETANDO 7 ESTABLECIMIENTOS RECIBIDOS FISICAMENTE. SE ANEXAN ACTAS DE GUADUAS DEL 28 DE JUNIO DE 2012 FIRMADAS . Y DEL 5 DE JULIO DE 2012  DEL ESTABLECIMIENTO PENITENCIARIO DE MEDIANA Y ALTA SEGURIDAD PUERTO TRIUNFO.</t>
    </r>
    <r>
      <rPr>
        <b/>
        <sz val="9"/>
        <rFont val="Arial"/>
        <family val="2"/>
      </rPr>
      <t xml:space="preserve">  No se avala el 70% de avance resgistrado por Sec Gral dado q No se evidencian  registros contables  en la contabilidad del Ministerio de Justicia y del Derecho de los traslados,  para depurar los saldos con  FONADE. Avance 0% a 30 junio 2012</t>
    </r>
  </si>
  <si>
    <r>
      <t>65 Con MEM12-0003319-SEG-4000,  del 11 de julio2012, Secreta Gral reporta:  El ERON GUADUAS se recibió el pasado 28/06/2012 y PUERTO TRIUNFO  el 5/07/2012.  COMPLETANDO 7 ESTABLECIMIENTOS RECIBIDOS FISICAMENTE. SE ANEXAN ACTAS DE GUADUAS DEL 28 DE JUNIO DE 2012 FIRMADAS . Y DEL 5 DE JULIO DE 2012  DEL ESTABLECIMIENTO PENITENCIARIO DE MEDIANA Y ALTA SEGURIDAD PUERTO TRIUNFO</t>
    </r>
    <r>
      <rPr>
        <b/>
        <sz val="9"/>
        <rFont val="Arial"/>
        <family val="2"/>
      </rPr>
      <t xml:space="preserve"> (esta Rta no corresponde con la accion)....... No se evidencian los registros de incorporación de saldos contables trasladado el Min Interior en la contabilidad del Min Justicia, acorde al Decreto 2897/2011 Escisión Ministerios. Avance 0% a 30 junio 2012</t>
    </r>
  </si>
  <si>
    <r>
      <t xml:space="preserve">66   Con MEM12-0003319-SEG-4000,  del 11 de julio2012, Secreta Gral reporta:A LA FECHA SE ESTA TRABAJANDO PARA HACER LAS CONCILIACIONES CON CORTE 31 DE DICIEMBRE DE 2011 Y 30 DE JUNIO DEL 2012. LAS CUALES SE ENTREGARAN A LA OFICINA JURIDICA </t>
    </r>
    <r>
      <rPr>
        <b/>
        <sz val="9"/>
        <rFont val="Arial"/>
        <family val="2"/>
      </rPr>
      <t>. LOS PRODUCTOS ENTREGABLES SON 3 INFORMES DE EJECUCIÓN, elaborados en el mes de mayo/2012, No se evidencian informes.     Avance 0% a 30 de junio 2012</t>
    </r>
  </si>
  <si>
    <r>
      <t xml:space="preserve">67  Con MEM12-0003319-SEG-4000,  del 11 de julio2012, Secreta Gral reporta:A LA FECHA SE ESTA TRABAJANDO PARA HACER LAS CONCILIACIONES CON CORTE 31 DE DICIEMBRE DE 2011 Y 30 DE JUNIO DEL 2012. LAS CUALES SE ENTREGARAN A LA OFICINA JURIDICA </t>
    </r>
    <r>
      <rPr>
        <b/>
        <sz val="9"/>
        <rFont val="Arial"/>
        <family val="2"/>
      </rPr>
      <t>. No se evidencia el 100% de los Registras en la contabilidad del Ministerio de Justicia y del Derecho, con base en el cuadro resumen del informe de ejecución de FONADE,los pagos que haya realizado FONADE, los cuales debian realizarse en el mes junio/2012  .     Avance 0% a 30 de junio 2012</t>
    </r>
  </si>
  <si>
    <r>
      <t>72 La Dirección política Criminal y Penitenciaria, no remitio respuesta de Avance Plan de Mejoramiento.</t>
    </r>
    <r>
      <rPr>
        <b/>
        <sz val="9"/>
        <rFont val="Arial"/>
        <family val="2"/>
      </rPr>
      <t xml:space="preserve"> Avance 0% a 30 junio de 2012.</t>
    </r>
  </si>
  <si>
    <r>
      <t>73 La Dirección política Criminal y Penitenciaria, no remitio respuesta de Avance Plan de Mejoramiento.</t>
    </r>
    <r>
      <rPr>
        <b/>
        <sz val="9"/>
        <rFont val="Arial"/>
        <family val="2"/>
      </rPr>
      <t xml:space="preserve"> Avance 0% a 30 junio de 2012.</t>
    </r>
  </si>
  <si>
    <r>
      <t>75 La Dirección política Criminal y Penitenciaria, no remitio respuesta de Avance Plan de Mejoramiento.</t>
    </r>
    <r>
      <rPr>
        <b/>
        <sz val="9"/>
        <rFont val="Arial"/>
        <family val="2"/>
      </rPr>
      <t xml:space="preserve"> Avance 0% a 30 junio de 2012.</t>
    </r>
  </si>
  <si>
    <r>
      <t>131 Correro-13jun2012, DR. Nestor S Arevalo: N/A El art 82, num 1 y 2 del Decreto 2150/1995, determinaba los trámites adelantados por los particulares ante la Dir Gral Maríti «DIMAR» y la Unid Admon Especial Aeronáutica Civil que requerían de la expedición del Certificado de Carencia de Informes por Tráfico de Estupefacientes, por parte de la Unidad Administrativa Especial de la Dir Nal Estup
· El art 20/Decreto 2897/2011, dispuso que la función de expedición del mencionado certificado correspondería al Min de Justicia y del D, por intermedio de la Subdirección de Control y Fiscalización de Sustancias Químicas y Estupefacientes.
· Los art 78 y 79/Decreto Ley 0019/ 2012 dispuso que correspondería a la D. Gral Marít «DIMAR» y a la Unid Admon Esp  Aeroná Civil realizar la verificación de carencia de informes por tráfico de estupefacientes relacionada con comportamientos referidos a delitos de tráfico de estupefacientes y conexos, lavado de activos, testaferr y enriquecimiento ilícito, así como frente a procesos extinción del derecho dominio, de personas que adelanten trámites descritos en dichas normas.
Lo anterior,  según el parágrafo primero de los citados artí, comenzó a regir a partir 10 abril/2012, es decir, 3 meses después de la entrada en vigencia del mencionado decreto ley,  dado que hasta esa fecha el MinJusti Derecho continuaría con la función de expedir el Certific de Carencia de Informes por Tráfico de Estupefacientes para quienes lo requiriesen con fines marítimos y aeronáuticos.
Por lo anterior, frente a las actividades programadas en el PM, relativas a elaboración y publicación de los manuales de trámite para la expedición del Certificado de Carencia de Informes por Tráfico de Estupefacientes con destino a la D.Gral Marítima y la Unidad Admon EspecialAeronáutica Civil, carecen en la actualidad de objeto debido a la supresión de dichos trámites.
Sólo se adelanta actualmen el trámite de expedic del Certificado de Carencia de Informes por Tráfico de Estupef para el manejo de sustancias quími controladas por el Consejo Nal de Estupefacientes.</t>
    </r>
    <r>
      <rPr>
        <b/>
        <sz val="9"/>
        <rFont val="Arial"/>
        <family val="2"/>
      </rPr>
      <t xml:space="preserve"> Avance 1 prodcuto que no aplica 100% a 30jun/2012</t>
    </r>
  </si>
  <si>
    <t>2012/12/31</t>
  </si>
  <si>
    <r>
      <t xml:space="preserve">Hallaz 21 CONSOLIDAC HALLAZ VIGENCIAS ANTERIORES </t>
    </r>
    <r>
      <rPr>
        <b/>
        <sz val="9"/>
        <rFont val="Arial"/>
        <family val="2"/>
      </rPr>
      <t xml:space="preserve">ESTUPEFACIENTES. (RESPONSABLES: Estupefacientes) </t>
    </r>
  </si>
  <si>
    <r>
      <t xml:space="preserve">Hallazgo No. 21 CONSOLIDACION HALLAZGOS VIGENCIAS ANTERIORES de  </t>
    </r>
    <r>
      <rPr>
        <b/>
        <sz val="9"/>
        <rFont val="Arial"/>
        <family val="2"/>
      </rPr>
      <t>ESTUPEFACIENTES. (RESPONSABLES: Estupefacientes)</t>
    </r>
  </si>
  <si>
    <r>
      <t xml:space="preserve">Hallazgo. 26 AUD REGU 2009 DE </t>
    </r>
    <r>
      <rPr>
        <b/>
        <sz val="9"/>
        <rFont val="Arial"/>
        <family val="2"/>
      </rPr>
      <t xml:space="preserve">ESTUPEFACIENTES.      </t>
    </r>
    <r>
      <rPr>
        <sz val="9"/>
        <rFont val="Arial"/>
        <family val="2"/>
      </rPr>
      <t xml:space="preserve">                                                                              (Responsable: COBRO COACTIVO)                                                                                                                  Nuevo </t>
    </r>
    <r>
      <rPr>
        <b/>
        <sz val="9"/>
        <rFont val="Arial"/>
        <family val="2"/>
      </rPr>
      <t>RESPONSABLE</t>
    </r>
    <r>
      <rPr>
        <sz val="9"/>
        <rFont val="Arial"/>
        <family val="2"/>
      </rPr>
      <t xml:space="preserve">: Oficina Asesora  Jiridica  (Decreto 2897, articulo 11, numeral 5).     </t>
    </r>
  </si>
  <si>
    <r>
      <t xml:space="preserve">Hallazgo No. 21 AUDITORIA REGULAR 2010.        </t>
    </r>
    <r>
      <rPr>
        <b/>
        <sz val="9"/>
        <rFont val="Arial"/>
        <family val="2"/>
      </rPr>
      <t xml:space="preserve">ESTUPEFACIENTES   </t>
    </r>
    <r>
      <rPr>
        <sz val="9"/>
        <rFont val="Arial"/>
        <family val="2"/>
      </rPr>
      <t>(Responsable  COBRO COACTIVO )                                                                                Nuevo</t>
    </r>
    <r>
      <rPr>
        <b/>
        <sz val="9"/>
        <rFont val="Arial"/>
        <family val="2"/>
      </rPr>
      <t xml:space="preserve"> RESPONSABLE</t>
    </r>
    <r>
      <rPr>
        <sz val="9"/>
        <rFont val="Arial"/>
        <family val="2"/>
      </rPr>
      <t xml:space="preserve">: COBRO COACTIVO Oficina Asesora  Jiridica - Minjusticia (Decreto 2897, articulo 11, numeral 5) </t>
    </r>
  </si>
  <si>
    <r>
      <t xml:space="preserve">Hallazgo No. 21  AUDITORIA REGULAR 2010.        </t>
    </r>
    <r>
      <rPr>
        <b/>
        <sz val="9"/>
        <rFont val="Arial"/>
        <family val="2"/>
      </rPr>
      <t xml:space="preserve">ESTUPEFACIENTES   </t>
    </r>
    <r>
      <rPr>
        <sz val="9"/>
        <rFont val="Arial"/>
        <family val="2"/>
      </rPr>
      <t xml:space="preserve">(Responsable  COBRO COACTIVO )                                                                                Nuevo </t>
    </r>
    <r>
      <rPr>
        <b/>
        <sz val="9"/>
        <rFont val="Arial"/>
        <family val="2"/>
      </rPr>
      <t>RESPONSABLE</t>
    </r>
    <r>
      <rPr>
        <sz val="9"/>
        <rFont val="Arial"/>
        <family val="2"/>
      </rPr>
      <t xml:space="preserve">: COBRO COACTIVO Oficina Asesora  Jiridica - Minjusticia (Decreto 2897, articulo 11, numeral 5) </t>
    </r>
  </si>
  <si>
    <r>
      <t xml:space="preserve">Hallazgo No.  22 AUDITORIA REGULAR 2010.        </t>
    </r>
    <r>
      <rPr>
        <b/>
        <sz val="9"/>
        <rFont val="Arial"/>
        <family val="2"/>
      </rPr>
      <t xml:space="preserve">ESTUPEFACIENTES   </t>
    </r>
    <r>
      <rPr>
        <sz val="9"/>
        <rFont val="Arial"/>
        <family val="2"/>
      </rPr>
      <t xml:space="preserve">(Responsable  COBRO COACTIVO )                                                                                Nuevo </t>
    </r>
    <r>
      <rPr>
        <b/>
        <sz val="9"/>
        <rFont val="Arial"/>
        <family val="2"/>
      </rPr>
      <t>RESPONSABLE</t>
    </r>
    <r>
      <rPr>
        <sz val="9"/>
        <rFont val="Arial"/>
        <family val="2"/>
      </rPr>
      <t xml:space="preserve">: COBRO COACTIVO Oficina Asesora  Jiridica - Minjusticia (Decreto 2897, articulo 11, numeral 5) </t>
    </r>
  </si>
  <si>
    <r>
      <t xml:space="preserve">Hallazgo No.  23 AUDITORIA REGULAR 2010.        </t>
    </r>
    <r>
      <rPr>
        <b/>
        <sz val="9"/>
        <rFont val="Arial"/>
        <family val="2"/>
      </rPr>
      <t xml:space="preserve">ESTUPEFACIENTES   </t>
    </r>
    <r>
      <rPr>
        <sz val="9"/>
        <rFont val="Arial"/>
        <family val="2"/>
      </rPr>
      <t xml:space="preserve">(Responsable  COBRO COACTIVO )                                                                                Nuevo </t>
    </r>
    <r>
      <rPr>
        <b/>
        <sz val="9"/>
        <rFont val="Arial"/>
        <family val="2"/>
      </rPr>
      <t>RESPONSABLE</t>
    </r>
    <r>
      <rPr>
        <sz val="9"/>
        <rFont val="Arial"/>
        <family val="2"/>
      </rPr>
      <t xml:space="preserve">: COBRO COACTIVO Oficina Asesora  Jiridica - Minjusticia (Decreto 2897, articulo 11, numeral 5) </t>
    </r>
  </si>
  <si>
    <r>
      <t xml:space="preserve">Hallazgo No.  24 AUDITORIA REGULAR 2010.        </t>
    </r>
    <r>
      <rPr>
        <b/>
        <sz val="9"/>
        <rFont val="Arial"/>
        <family val="2"/>
      </rPr>
      <t xml:space="preserve">ESTUPEFACIENTES   </t>
    </r>
    <r>
      <rPr>
        <sz val="9"/>
        <rFont val="Arial"/>
        <family val="2"/>
      </rPr>
      <t>(Responsable  COBRO COACTIVO )                                                                                Nuevo</t>
    </r>
    <r>
      <rPr>
        <b/>
        <sz val="9"/>
        <rFont val="Arial"/>
        <family val="2"/>
      </rPr>
      <t xml:space="preserve"> RESPONSABLE</t>
    </r>
    <r>
      <rPr>
        <sz val="9"/>
        <rFont val="Arial"/>
        <family val="2"/>
      </rPr>
      <t xml:space="preserve">: COBRO COACTIVO Oficina Asesora  Jiridica - Minjusticia (Decreto 2897, articulo 11, numeral 5) </t>
    </r>
  </si>
  <si>
    <t>La Oficina de Control Interno del Ministerio de Justicia y del Derecho no cumplió con lo estipulado en el Manual Operativo, el cual establece que dicha dependencia revisará anualmente el Proyecto a fin de asegurar el cumplimiento de las disposiciones y procedimientos establecidos en el Contrato de Empréstito y el Manual Operativo</t>
  </si>
  <si>
    <t>Debilidad en la comunicación entre la Admon del Proyecto y la Oficina de Control Interno del escindico  MIJ, lo que no permitió el conocimiento oportuno del Manual Operativo  para el desarrollo del proyecto, así como de la obligación de realizar  auditoria específica al proyecto por parte de la OCI</t>
  </si>
  <si>
    <t>Realizar seguimiento y evaluación específica a los proyectos del Banco Mundial</t>
  </si>
  <si>
    <t>Realizar auditoria de seguimiento de acuerdo con lo establecido en el Manual operativo del Proyecto.</t>
  </si>
  <si>
    <t>Auditoria</t>
  </si>
  <si>
    <t>En el MJD no fue observado acto administrativo que defina los honorarios para la Administración del Proyecto, generando disparidad que afecta la equidad en los honorarios para los especialistas definidos para la UCP y la Administradora del Proyecto</t>
  </si>
  <si>
    <t>Falta evidencia que defina los criterios para establecer los honorarios de la Administración del Proyecto</t>
  </si>
  <si>
    <t>Definir documento mediante el cual se establezca el criterio de definición de honorarios para la Administración del Proyecto, como parte de los términos de referencia y pre-requisito para la contratación</t>
  </si>
  <si>
    <t>2012/09/01</t>
  </si>
  <si>
    <t>En los informes de supervisión del contrato 360 de 2010 suscrito entre el MJD y REDISIS Ltda, se evidencia que hubo necesidad de realizar ajustes al cronograma debido a inconvenientes en el acceso a la información de otras entidades de la Rama Judicial o que tiene que ver con la Administración de Justicia</t>
  </si>
  <si>
    <t>Debilidades en la planeación de los contratos por parte del MJD para garantizar el desarrollo del oportuno del Proyecto como la información para el desarrollo del objeto contractual.</t>
  </si>
  <si>
    <t>Establecer canales de comunicación y flujo de información pertinentes para el desarrollo de las actividades del Proyecto</t>
  </si>
  <si>
    <t>2012/08/01</t>
  </si>
  <si>
    <t>En el contrato 225 de 2011 suscrito entre el Ministerio de Justicia y del Derecho y la Firma RAPICARTUCHOS Ltda, una vez revisados los soportes de pago se observa que existe un comprobante a favor de la Firma SOS Soluciones por valor de $742.525 que no es consistente con la Firma contratista</t>
  </si>
  <si>
    <t>Falta de verificación por parte de la Oficina Jurídica del MJD a fin de adelantar otro si modificatorio correspondiente</t>
  </si>
  <si>
    <t>Definir lista de chequeo para los trámites de pagos de los contratos para verificación de la Administración del Proyecto</t>
  </si>
  <si>
    <t>Elaborar lista de chequeo a ser diligenciada por la Administradora como requisito previo para la solicitud de pagos</t>
  </si>
  <si>
    <t>2012/08/12</t>
  </si>
  <si>
    <t>2012/11/30</t>
  </si>
  <si>
    <t>00 00 00</t>
  </si>
  <si>
    <t>No se señaló supervisor en los contratos 031 y 033 de 2011 no se evidencia un efectivo seguimiento técnico, administrativo, financiero, contable y jurídico, de los mismos.</t>
  </si>
  <si>
    <t>Minuta</t>
  </si>
  <si>
    <t>H2 En el contrato 035, pese a consagrarse la figura de supervisor, se evidencian debilidades de seguimiento, toda vez que en los informes no se hace la  mención del grado de avance en el proceso de liquidación, conforme a lo establecido  en el cronograma formulado dentro del plan de acción para este fin.</t>
  </si>
  <si>
    <t>Se evidencia en el contrato 035/2011, debilidades en el seguimiento al no contemplarse los grados de avance de las actividades del liquidador y al haber discrepancia entre el informe del liquidador y el seguimiento del supervisor.</t>
  </si>
  <si>
    <t>Implementar medidas que permitan que se haga una debida supervisión a los contratos suscritos por el Ministerio de Justicia y del Derecho.</t>
  </si>
  <si>
    <t>Elaborar el Manual de Supervisión de la entidad.</t>
  </si>
  <si>
    <t>No existe seguimiento a la inversión por parte de la Fiduprevisora del valor total de los contratos 031, 033 y 035 de 2011, por valor de $2.778.4 millones, siendo recursos públicos.</t>
  </si>
  <si>
    <t>2013/03/30</t>
  </si>
  <si>
    <t>H4 En el contrato 31 de 2011 suscrito entre el MJD y la FIDUPREVISORA en la cláusula  de GARANTIAS, señala "El liquidador en 5 días siguientes a la celebración del contrato debe constituir una póliza a favor del Ministerio", se estableció que la póliza fue expedida por la seguradora el 15/09/12 y aprobada en la misma fecha por el Ministerio, es decir 8 días después de firmado el contrato</t>
  </si>
  <si>
    <t>Suscripción de la garantía del contrato 031 de 2011, el quince de septiembre y no el 8 cuando se perfeccionó el contrato.</t>
  </si>
  <si>
    <t>Realizar el levantamiento de procedimientos y seguimiento para cumplir a satisfacción los controles del mismo</t>
  </si>
  <si>
    <t>H5 En el contrato de liquidación 33 de 2011 suscrito entre el MJD y la FIDUPREVISORA, aparece firmado el 5 de octubre de 2011 y se estableció que en la carpeta a folios 97 al 102, figura una copia del mismo firmado el 6 de octubre de 2011, lo que genera posibles incertidumbres respecto a los controles de los documentos que suscribe el Ministerio</t>
  </si>
  <si>
    <t>Control  Documentos Contractuales: En la carpeta del contrato 033 de 2011, se evidencian dos contratos el uno con fecha 5 de Octubre y el otro con fecha 6, de lo que se deduce falta de ausencia de prácticas de control interno  de gestión documental, generando riesgos para la gestión contractual.</t>
  </si>
  <si>
    <t>Implementar controles para el correcto archivo de las carpetas contentivas de los contratos.</t>
  </si>
  <si>
    <t>Solicitar un acompañamiento al grupo de archivo, con el fin lograr el levantamiento de las tablas de retención documental.</t>
  </si>
  <si>
    <t>Tabla de Retención</t>
  </si>
  <si>
    <t xml:space="preserve">Realizar el levantamiento de todos los documentos soporte de la diferencia presentada de $1.677 millones, entre el Grupo de Gestión Financiera y Contrable y FONADE. </t>
  </si>
  <si>
    <t xml:space="preserve"> Realizar el levantamiento de los documentos del convenio que nos ocupa. </t>
  </si>
  <si>
    <t xml:space="preserve">Documentos soportes </t>
  </si>
  <si>
    <t>H8 En el convenio de subordinación 42/11 la ejecución se inició el 30/12/11, esta no ha sido acorde al tiempo transcurrido, no hay en el expediente avances, ni actividades desarrolladas con base en el objeto contractual, encontrándonos a un mes de la terminación del convenio y no hay documentos que soporten la cumplida y oportuna ejecución del contrato</t>
  </si>
  <si>
    <t>Si bien el contrato 042/11 (con los pueblos indígenas de los resguardos de TICUNA, KOCAMA y YAGUA), se inició el 30/12/2011, su ejecución no está acorde con su plazo de ejecución. No hay soportes de su ejecución, avances, ni pagos, evidenciándose debilidades contractuales</t>
  </si>
  <si>
    <t>Realizar el levantamiento de procedimientos y establecer parametros de seguimiento</t>
  </si>
  <si>
    <t>Manual de Supervisión</t>
  </si>
  <si>
    <t>Si bien el contrato 042/11 (con los pueblos indígenas de los resguardos de TICUNA, KOCAMA y YAGUA), se inició el 30/12/2011, su ejecución no está acorde con su plazo de ejecución. No hay soportes de su ejecución, avances, ni pagos, evidenciándose debilidades contractuales.</t>
  </si>
  <si>
    <t>Diseñar e implementar los procedimientos en las áreas especificas.</t>
  </si>
  <si>
    <t>Realizar el levantamiento de los procesos, en aras de establecer los puntos de control.</t>
  </si>
  <si>
    <t>H9 Contrato 028/11, aunque en la selección abreviada se contempla la adquisición a través de Bolsa Mercantil de productos, cuando se trata de elementos de características uniformes y de común utilización, en el expediente del contrato no obran los estudios y documentos previos exigidos en el artículo 3 del decreto 2474 de 2008, donde se debe describir la necesidad de la entidad</t>
  </si>
  <si>
    <t>Inexistencia de estudios previos para la contratación a través de la bolsa contraviniendo el decreto 2474 de 2008.</t>
  </si>
  <si>
    <t>Implementar controles para el correcto archivo de las carpetas contentivas de los contratos y establecer puntos de control.</t>
  </si>
  <si>
    <t>H10 En los contratos 13/11,38/11 y 67/11 se encuentran documentos como los estudios previos que justifican la prórroga sin firma de la Coordinadora del grupo de gestión administrativa, aparece también el acta de entrega de elementos del  contractual donde quien recibe no hay firma, y Contrato 67/11, los informes de supervisión en el punto 3 AVANCES los informes  no tienen coherencia</t>
  </si>
  <si>
    <t>Documentos incompletos sin firmas  contratos 013 – 038 y 067 de 2011</t>
  </si>
  <si>
    <t>Realizar el debido segumiento a la Gestión Contractual</t>
  </si>
  <si>
    <t>H11 En el contrato 13/11, se profiere un acto administrativo con el cual se justifica la contratación, pero este se encuentra sin fecha y numeración, lo que demuestra debilidades en aplicación del artículo 30 de la ley 80 de 1993, dando lugar a incertidumbres respecto a cuando se emitió</t>
  </si>
  <si>
    <t>Acto administrativo sin fecha ni numeración  contratos 013 de 2011</t>
  </si>
  <si>
    <t>Realizar el levantamiento de los procesos, en aras de establecer los puntos de seguimiento</t>
  </si>
  <si>
    <t>H12 En los contratos 38/11,180/11 y 28/11, no obran en el expediente actas de recibo a satisfacción de los elementos del objeto contractual, si bien es cierto hay informes de supervisión donde se expresa que se han entregado elementos del contrato y que la ejecución se ha realizado conforme a las cláusulas contractuales, no se tienen las actas donde se consigna la fecha del recibo</t>
  </si>
  <si>
    <t>Ausencia de Actas de recibo a satisfacción contratos 038 – 180 y 028 de 2011</t>
  </si>
  <si>
    <t>Implementar controles para el correcto archivo de las carpetas contentivas de los contratos y establecer puntos de seguimiento</t>
  </si>
  <si>
    <t>H13 En las carpetas de los contratos revisados pese a encontrarse foliados, hay debilidades en la aplicación de la ley 594 de 2000 normas complementarias, acuerdos y demás. Ya que no hay sus caratulas de identificación  que contengan nombre de la dependencia</t>
  </si>
  <si>
    <t>Debilidades en la aplicación de la Ley 594/2000, procedimientos de archivo activo, ausencia de prácticas de control interno de gestión documental, no hay plantillas de identificación con nombre de la dependencia, identificación del contrato, de las partes, etc.</t>
  </si>
  <si>
    <t>H14 Las deficiencias con las actas de recibo á satisfacción de contratos, inconsistencias y falta de fecha de informes de los supervisores, demuestra que hay debilidades en la aplicación de lo establecido en los n 4 y 5 del art 4 de la ley 80 del 93, el principio de responsabilidad n1del art 26 de la ley 80 del 93, en lo relacionado con la labor de la supervisión para vigilar y controlar</t>
  </si>
  <si>
    <t>No hay actas de recibo de los objetos contratados, inconsistencia y falta de fechas de informes de supervisión, debilidades en la aplicación de los numerales 4 y 5 del articulo 4 de la Ley 80/93 y del ppio de responsabilidad del numeral 1 del art 26 de la misma Ley</t>
  </si>
  <si>
    <t>Implementar medidas que permitan que se haga una debida supervisión a los contratos suscritos por el Ministerio.</t>
  </si>
  <si>
    <t>Pese a estar liquidados los contratos, 369 y 363 de 2011, por tramites presupuestales hay una obligación pendiente a favor del contratistas, lo que evidencia debilidades en la aplicación de los principios de economía y responsabilidad consagrados en los artículos 25 y 26 de la ley 80 de 1993, generando riesgos para el patrimonio público y generando posibles conflictos contractuales</t>
  </si>
  <si>
    <t xml:space="preserve">Mediante OFI12-0012360-SEG-400 se solicito el traslado de las vigencias expiradas al Ministerio del Interior,  toda vez que el Decreto 2893 del 11 de agosto de 2011 en su articulo 35 establece que el MI, continuara ejecutando hasta el 31 de Dic/2011 en lo pertinente a las apropiaciones comprometidas. </t>
  </si>
  <si>
    <t>H16 En lo relacionado con la liquidación de los contratos recibidos del MIJ, se encontró que se han presentado inconvenientes para el normal desarrollo de esa labor, ya que la información de cada uno de ellos llegó incompleta, pues no obran en algunos de los expedientes documentos cómo balances financieros de obra, comprobantes de egreso de los pagos efectuados al contratista etc.</t>
  </si>
  <si>
    <t>Los contratos entregados al Ministerio de Justicia y del Derecho por parte del Ministerio del Interior, tienen la documentación incompleta, por la falta de seguimiento por parte de los supervisores en cuanto al control y falta de diligencia por parte de la unidad de contratación al entregar los contratos sin los requisitos exigidos para la liquidación.</t>
  </si>
  <si>
    <t>Solicitar a los supervisores y a los Municipios,  la documentación faltante y necesaria para liquidar los contratos</t>
  </si>
  <si>
    <t>Elaborar comunicaciones solicitando la documentación y fijando un plazo para el efecto, de lo contrario será devuelto al Ministerio del Interior</t>
  </si>
  <si>
    <t>1 por cada necesidad de los contratos a liquidar</t>
  </si>
  <si>
    <t>H17 POLITICAS - ESTRATEGIAS - DIRECTRICES: Ausencia formal de procedimientos, instructivos, manuales, planes de capacitación, inducción, reinducción, etc., en materia de defensa judicial de la entidad, pudiendo afectarse la adecuada gestión procesal</t>
  </si>
  <si>
    <t>La entidad no ha implementado formalmente dentro de la Oficina Asesora Jurídica un grupo interno de trabajo que al interior de la estructura del ministerio proyecte, articule, coadyuve y desarrolle las políticas, estrategias, directrices y medidas de gestión que maximicen la defensa judicial y minimicen los riesgos inherentes de dicha función.</t>
  </si>
  <si>
    <t>Implementar mecanismos para la formalización de los procedimientos a cargo del Grupo de Defensa Jurídica creado mediante Resolución 0384 del 7 de junio de 2012</t>
  </si>
  <si>
    <t>Elaborar y publicar la caracterización de la actividad de defensa judicial.</t>
  </si>
  <si>
    <t>Documento aprobado  de caracterización de la actividad de defensa judicial</t>
  </si>
  <si>
    <t>Elaborar y publicar los procedimientos aplicables a la actividad de defensa jurídica</t>
  </si>
  <si>
    <t>Procedimientos aprobados SIG de pago de sentencias y conciliaciones, y de acción de repetición</t>
  </si>
  <si>
    <t>H18 AREA DE LO CONTENCIOSO: Multiplicidad de labores de los funcionarios que ejercen la defensa judicial, pudiendo afectarse la adecuada gestión procesal.</t>
  </si>
  <si>
    <t>La entidad no ha terminado de implementar el fortalecimiento de Grupo de Defensa Jurídica con el fin de minimizar los riesgos procesales y maximizar la calidad de la gestión.</t>
  </si>
  <si>
    <t>Fortalecer el Grupo de Defensa Jurídica de acuerdo con el resultado del estudio de cargas laborales que realice el Jefe de la Oficina Asesora Jurídica.</t>
  </si>
  <si>
    <t>Asignar los funcionarios que sean necesarios de acuerdo al estudio de cargas elaborados.</t>
  </si>
  <si>
    <t>Documento del estudio de cargas.</t>
  </si>
  <si>
    <t>H19 HERRAMIENTA TECNOLOGICA: Falencias en el registro e inventario de los procesos judiciales y actuaciones procesales, pudiendo afectarse la adecuada gestión procesal y contable en cuanto a los pasivos contingentes.</t>
  </si>
  <si>
    <t>Ausencia de un aplicativo informático de reporte de información procesal de manera uniforme y centralizada.</t>
  </si>
  <si>
    <t>Implementar un procedimiento de registro, inventario, control y vigilancia de demandas, y reformulación del formato Excel utilizado incluyendo la información adicional requerida para mantener plenamente actualizada la gestión procesal judicial.</t>
  </si>
  <si>
    <t>Elaborar y publicar el procedimiento de registro correspondiente.</t>
  </si>
  <si>
    <t>Procedimiento aprobado SIG de registro, inventario, control y vigilancia de demandas.</t>
  </si>
  <si>
    <t>2013/02/28</t>
  </si>
  <si>
    <t>Implementar de un procedimiento de registro, inventario, control y vigilancia de demandas, y reformulación del formato Excel utilizado incluyendo la información adicional requerida para mantener plenamente actualizada la gestión procesal judicial.</t>
  </si>
  <si>
    <t>Reformular, proyectar y publicar del formato Excel de registro, inventario, control y vigilancia de demandas.</t>
  </si>
  <si>
    <t>Formato aprobado SIGI de registro, inventario, control y vigilancia de demandas.</t>
  </si>
  <si>
    <t>H20 ARCHIVO DOCUMENTAL: Falencias en la gestión del archivo documental de los expedientes del Grupo de Defensa Jurídica, pudiendo presentarse pérdida o deterioro de la información.</t>
  </si>
  <si>
    <t>Falta de aplicación de los procedimientos de archivo activo documental derivados de la Ley 594 de 2000.</t>
  </si>
  <si>
    <t>Implementar las directrices del Comité de Archivo del Ministerio de Justicia y del Derecho, creado mediante Resolución 0249 del 10 de abril de 2012, así como las normas correspondiente.</t>
  </si>
  <si>
    <t>Solicitar acompañamiento de la oficina de archivo del Ministerio de Justicia y del Derecho en la reorganización del archivo.</t>
  </si>
  <si>
    <t>Solicitar la elaboración de las Tablas de Retención.</t>
  </si>
  <si>
    <t>H21 Baja Ejecución Presupuestal:  La apropiación definitiva para el Ministerio fué de $74.840.2 millones y tan solo se comprometieron recursos por $17.690 millones, equivalentes al 24%.</t>
  </si>
  <si>
    <t>Situación que pudo afectar la gestión misional del Ministerio de Justicia y del Derecho.</t>
  </si>
  <si>
    <t>Gestionar junto con el Equipo Directivo y los responsables de Proyectos para que en el Decreto de liquidación del Presupuesto de la Vigencia 2013 en lo posible no quede con leyenda de "Previo Concepto" y socializar el avance de la Ejecución Presupuestal con los responsables de su ejecución.</t>
  </si>
  <si>
    <t>Trabajar junto con el Equipo Directivo y los Responsables de proyectos para que en el Decreto de Liquidación del Presupuesto, en lo posible no quede con leyenda de "Previo Concepto"</t>
  </si>
  <si>
    <t>Informes Socializados</t>
  </si>
  <si>
    <r>
      <t>H1 Plan de Mejoramiento MINJUSTICIA vigencia 2011</t>
    </r>
    <r>
      <rPr>
        <b/>
        <sz val="9"/>
        <rFont val="Arial"/>
        <family val="2"/>
      </rPr>
      <t xml:space="preserve"> RESPONSABLE:</t>
    </r>
    <r>
      <rPr>
        <sz val="9"/>
        <rFont val="Arial"/>
        <family val="2"/>
      </rPr>
      <t xml:space="preserve"> Coordinador Grupo de Gestión Contractual,</t>
    </r>
  </si>
  <si>
    <r>
      <t xml:space="preserve">H23 Plan de Mejoramiento MINJUSTICIA vigencia 2011 </t>
    </r>
    <r>
      <rPr>
        <b/>
        <sz val="9"/>
        <rFont val="Arial"/>
        <family val="2"/>
      </rPr>
      <t xml:space="preserve">RESPONSABLE: </t>
    </r>
    <r>
      <rPr>
        <sz val="9"/>
        <rFont val="Arial"/>
        <family val="2"/>
      </rPr>
      <t xml:space="preserve"> secretaria general</t>
    </r>
  </si>
  <si>
    <r>
      <t>H2 Plan de Mejoramiento MINJUSTICIA vigencia 2011</t>
    </r>
    <r>
      <rPr>
        <b/>
        <sz val="9"/>
        <rFont val="Arial"/>
        <family val="2"/>
      </rPr>
      <t xml:space="preserve"> RESPONSABLE:</t>
    </r>
    <r>
      <rPr>
        <sz val="9"/>
        <rFont val="Arial"/>
        <family val="2"/>
      </rPr>
      <t xml:space="preserve"> Coordinador Grupo de Gestión Contractual</t>
    </r>
  </si>
  <si>
    <r>
      <t xml:space="preserve">H2 Plan de Mejoramiento MINJUSTICIA vigencia 2011 </t>
    </r>
    <r>
      <rPr>
        <b/>
        <sz val="9"/>
        <rFont val="Arial"/>
        <family val="2"/>
      </rPr>
      <t xml:space="preserve">RESPONSABLE: </t>
    </r>
    <r>
      <rPr>
        <sz val="9"/>
        <rFont val="Arial"/>
        <family val="2"/>
      </rPr>
      <t>Coordinador Grupo de Gestión Contractual</t>
    </r>
  </si>
  <si>
    <r>
      <t xml:space="preserve">H2 Plan de Mejoramiento MINJUSTICIA vigencia 2011 </t>
    </r>
    <r>
      <rPr>
        <b/>
        <sz val="9"/>
        <rFont val="Arial"/>
        <family val="2"/>
      </rPr>
      <t>RESPONSABLE:</t>
    </r>
    <r>
      <rPr>
        <sz val="9"/>
        <rFont val="Arial"/>
        <family val="2"/>
      </rPr>
      <t xml:space="preserve"> Coordinador Grupo de Gestión Contractual</t>
    </r>
  </si>
  <si>
    <r>
      <t xml:space="preserve">H3 Plan de Mejoramiento MINJUSTICIA  vigencia 2011 </t>
    </r>
    <r>
      <rPr>
        <b/>
        <sz val="9"/>
        <rFont val="Arial"/>
        <family val="2"/>
      </rPr>
      <t xml:space="preserve">RESPONSABLE: </t>
    </r>
    <r>
      <rPr>
        <sz val="9"/>
        <rFont val="Arial"/>
        <family val="2"/>
      </rPr>
      <t>Coordinador Grupo de Gestión Contractual</t>
    </r>
  </si>
  <si>
    <r>
      <t xml:space="preserve">H4 Plan de Mejoramiento MINJUSTICIA vigencia 2011 </t>
    </r>
    <r>
      <rPr>
        <b/>
        <sz val="9"/>
        <rFont val="Arial"/>
        <family val="2"/>
      </rPr>
      <t>RESPONSABLE:</t>
    </r>
    <r>
      <rPr>
        <sz val="9"/>
        <rFont val="Arial"/>
        <family val="2"/>
      </rPr>
      <t xml:space="preserve"> Coordinador Grupo de Gestión Contractual</t>
    </r>
  </si>
  <si>
    <r>
      <t xml:space="preserve">H5 Plan de Mejoramiento MINJUSTICIA vigencia 2011 </t>
    </r>
    <r>
      <rPr>
        <b/>
        <sz val="9"/>
        <rFont val="Arial"/>
        <family val="2"/>
      </rPr>
      <t xml:space="preserve">RESPONSABLE: </t>
    </r>
    <r>
      <rPr>
        <sz val="9"/>
        <rFont val="Arial"/>
        <family val="2"/>
      </rPr>
      <t>Coordinador Grupo de Gestión Contractual</t>
    </r>
  </si>
  <si>
    <r>
      <t xml:space="preserve">H8 Plan de Mejoramiento MINJUSTICIA vigencia 2011 </t>
    </r>
    <r>
      <rPr>
        <b/>
        <sz val="9"/>
        <rFont val="Arial"/>
        <family val="2"/>
      </rPr>
      <t>RESPONSABLE:</t>
    </r>
    <r>
      <rPr>
        <sz val="9"/>
        <rFont val="Arial"/>
        <family val="2"/>
      </rPr>
      <t xml:space="preserve"> coordinadro Grupo de Gestión Contractual</t>
    </r>
  </si>
  <si>
    <r>
      <t xml:space="preserve">H9 Plan de Mejoramiento MINJUSTICIA vigencia 2011 </t>
    </r>
    <r>
      <rPr>
        <b/>
        <sz val="9"/>
        <rFont val="Arial"/>
        <family val="2"/>
      </rPr>
      <t>RESPONSABLE:</t>
    </r>
    <r>
      <rPr>
        <sz val="9"/>
        <rFont val="Arial"/>
        <family val="2"/>
      </rPr>
      <t xml:space="preserve"> Coordinadro Grupo de Gestión Contractual </t>
    </r>
  </si>
  <si>
    <r>
      <t xml:space="preserve">H9 Plan de Mejoramiento MINJUSTICIA vigencia 2011 </t>
    </r>
    <r>
      <rPr>
        <b/>
        <sz val="9"/>
        <rFont val="Arial"/>
        <family val="2"/>
      </rPr>
      <t>RESPONSABLE:</t>
    </r>
    <r>
      <rPr>
        <sz val="9"/>
        <rFont val="Arial"/>
        <family val="2"/>
      </rPr>
      <t xml:space="preserve"> Coordinador Grupo de Gestión Contractual</t>
    </r>
  </si>
  <si>
    <r>
      <t xml:space="preserve">H10 Plan de Mejoramiento MINJUSTICIA  vigencia 2011 </t>
    </r>
    <r>
      <rPr>
        <b/>
        <sz val="9"/>
        <rFont val="Arial"/>
        <family val="2"/>
      </rPr>
      <t>RESPONSABLE:</t>
    </r>
    <r>
      <rPr>
        <sz val="9"/>
        <rFont val="Arial"/>
        <family val="2"/>
      </rPr>
      <t xml:space="preserve"> Coordinador Grupo de Gestión Contractual</t>
    </r>
  </si>
  <si>
    <r>
      <t xml:space="preserve">H11 Plan de Mejoramiento MINJUSTICIA vigencia 2011 </t>
    </r>
    <r>
      <rPr>
        <b/>
        <sz val="9"/>
        <rFont val="Arial"/>
        <family val="2"/>
      </rPr>
      <t>RESPONSABLE:</t>
    </r>
    <r>
      <rPr>
        <sz val="9"/>
        <rFont val="Arial"/>
        <family val="2"/>
      </rPr>
      <t xml:space="preserve"> Coordinador Grupo de Gestión Contractual</t>
    </r>
  </si>
  <si>
    <r>
      <t>H11 Plan de Mejoramiento MINJUSTICIA  vigencia 2011</t>
    </r>
    <r>
      <rPr>
        <b/>
        <sz val="9"/>
        <rFont val="Arial"/>
        <family val="2"/>
      </rPr>
      <t xml:space="preserve"> RESPONSABLE:</t>
    </r>
    <r>
      <rPr>
        <sz val="9"/>
        <rFont val="Arial"/>
        <family val="2"/>
      </rPr>
      <t xml:space="preserve"> Coordinador Grupo de Gestión Contractual</t>
    </r>
  </si>
  <si>
    <r>
      <t xml:space="preserve">H12 Plan de Mejoramiento MINJUSTICIA vigencia 2011 </t>
    </r>
    <r>
      <rPr>
        <b/>
        <sz val="9"/>
        <rFont val="Arial"/>
        <family val="2"/>
      </rPr>
      <t>RESPONSABLE:</t>
    </r>
    <r>
      <rPr>
        <sz val="9"/>
        <rFont val="Arial"/>
        <family val="2"/>
      </rPr>
      <t xml:space="preserve"> Coordinador Grupo de Gestión Contractual</t>
    </r>
  </si>
  <si>
    <r>
      <t xml:space="preserve">H13 Plan de Mejoramiento MINJUSTICIA  vigencia 2011 </t>
    </r>
    <r>
      <rPr>
        <b/>
        <sz val="9"/>
        <rFont val="Arial"/>
        <family val="2"/>
      </rPr>
      <t>RESPONSABLE:</t>
    </r>
    <r>
      <rPr>
        <sz val="9"/>
        <rFont val="Arial"/>
        <family val="2"/>
      </rPr>
      <t xml:space="preserve"> Coordinador Grupo de Gestión Contractual</t>
    </r>
  </si>
  <si>
    <r>
      <t xml:space="preserve">H14 Plan de Mejoramiento MINJUSTICIA vigencia 2011 </t>
    </r>
    <r>
      <rPr>
        <b/>
        <sz val="9"/>
        <rFont val="Arial"/>
        <family val="2"/>
      </rPr>
      <t>RESPONSABLE:</t>
    </r>
    <r>
      <rPr>
        <sz val="9"/>
        <rFont val="Arial"/>
        <family val="2"/>
      </rPr>
      <t xml:space="preserve"> Coordinador Grupo de Gestión Contractual</t>
    </r>
  </si>
  <si>
    <r>
      <t xml:space="preserve">H15 Plan de Mejoramiento MINJUSTICIA  vigencia 2011 </t>
    </r>
    <r>
      <rPr>
        <b/>
        <sz val="9"/>
        <rFont val="Arial"/>
        <family val="2"/>
      </rPr>
      <t>RESPONSABLE:</t>
    </r>
    <r>
      <rPr>
        <sz val="9"/>
        <rFont val="Arial"/>
        <family val="2"/>
      </rPr>
      <t xml:space="preserve"> Coordinador Grupo de Gestión Contractual</t>
    </r>
  </si>
  <si>
    <r>
      <t xml:space="preserve">H16 Plan de Mejoramiento MINJUSTICIA vigencia 2011 </t>
    </r>
    <r>
      <rPr>
        <b/>
        <sz val="9"/>
        <rFont val="Arial"/>
        <family val="2"/>
      </rPr>
      <t>RESPONSABLE:</t>
    </r>
    <r>
      <rPr>
        <sz val="9"/>
        <rFont val="Arial"/>
        <family val="2"/>
      </rPr>
      <t xml:space="preserve"> Coordinador Grupo de Gestión contractual</t>
    </r>
  </si>
  <si>
    <t>H8 Plan de Mejoramiento MINJUSTICIA  vigencia 2011 RESPONSABLE:  Grupo de Gestión Contractual</t>
  </si>
  <si>
    <t xml:space="preserve">H7(inefectivd -H 4 PM vig 2008Contab FONADE y la del Minist.Al cierre de la vig se present diferenc de Contabil del conve 150 2005 p $1.677 mill, observada entre saldo pendient p ejecutar q reporta FONADE en su informe trimestral de ejecu financ p $11,901 mill y el saldo p ejecut registrad en cta recursos entregados en admon del Minist por $10.224 millones.   </t>
  </si>
  <si>
    <r>
      <t xml:space="preserve">H7 Plan de Mejoramiento MINJUSTICIA  vigencia 2011 ( inefectiv  H 4 vig 2008 conv 150/2005) </t>
    </r>
    <r>
      <rPr>
        <b/>
        <sz val="9"/>
        <rFont val="Arial"/>
        <family val="2"/>
      </rPr>
      <t xml:space="preserve">RESPONSABLE: </t>
    </r>
    <r>
      <rPr>
        <sz val="9"/>
        <rFont val="Arial"/>
        <family val="2"/>
      </rPr>
      <t>coordinador grupo de gestión financiera y contable</t>
    </r>
  </si>
  <si>
    <t xml:space="preserve">Se evidencia diferencia de Contabilidad del convenio de 2005 al que reporta FONADE en su informe trimestral por Falta de conciliación de la contabilidad interna del convenio. </t>
  </si>
  <si>
    <t>Deficiencias que presenta la entidad en sus sistemas de información y en la contratación de implementación de sistemas con resultados inocuos para la entidad.</t>
  </si>
  <si>
    <r>
      <t xml:space="preserve">H6 (5PM Vig 2009 vencido a 31/12/2011) </t>
    </r>
    <r>
      <rPr>
        <sz val="9"/>
        <rFont val="Arial"/>
        <family val="2"/>
      </rPr>
      <t xml:space="preserve">Ofi Sistemas no muestra posicionamient adecuado dentro de la organiz, q le permita cumplir su misión de apoyo y asesoría tecnológic. La Ofic ha cumplido con los lineamiento exigidos por el Gbno en línea, estos no son efectivos;  la oficina no cuenta con un invntario real de los sistema de la entidad
</t>
    </r>
  </si>
  <si>
    <r>
      <t xml:space="preserve">H6 (6PM Vig 2009 vencido a 31/12/2011) </t>
    </r>
    <r>
      <rPr>
        <sz val="9"/>
        <rFont val="Arial"/>
        <family val="2"/>
      </rPr>
      <t>Sistemas de información. Pese a la función de generador y director de las políticas en materias de justicia y de garante de la ejecución de las mismas, junto con las funciones correlacionadas con otras entidades del estado, el Ministerio no cuenta con sistemas integrados de información, ni siquiera con las entidades adscritas y vinculadas</t>
    </r>
  </si>
  <si>
    <r>
      <t>H6 (21 PM Vig 2009 vencido a 31/12/2011)</t>
    </r>
    <r>
      <rPr>
        <sz val="9"/>
        <rFont val="Arial"/>
        <family val="2"/>
      </rPr>
      <t xml:space="preserve"> Conciliaciones, ajustes y reclasificaciones, realizadas por Fonade. La entidad carece de mecanismos para exigir a entidades externas con quienes maneja convenios, el reporte de informac oportuna y confiable,  en particular Fonade, cuyas demoras e inconsistencias, ha generado desgast admon y manejo inadecuado de la información.</t>
    </r>
  </si>
  <si>
    <t xml:space="preserve">H6 (6PM Vig 2009 la acción 1 estaba vencida a 31/12/2011) subutilización de los sistemas de información como el SIGOB, y múltiples contrataciones que no son precedidas de estudios claros soportados en necesidades específicas, como las relacionadas con el fortalecimiento del SAI (sistema Administrativo de Información), que actualmente solo se refleja en bases de datos aislados y que reportan contratos que ascienden a más de $300 millones.   </t>
  </si>
  <si>
    <r>
      <t xml:space="preserve">H6 Plan de Mejoramiento MINJUSTICIA vig 2011 (H VENCIDOS) </t>
    </r>
    <r>
      <rPr>
        <b/>
        <sz val="9"/>
        <rFont val="Arial"/>
        <family val="2"/>
      </rPr>
      <t>RESPONSABLE:</t>
    </r>
    <r>
      <rPr>
        <sz val="9"/>
        <rFont val="Arial"/>
        <family val="2"/>
      </rPr>
      <t xml:space="preserve"> Subdirección de Sistemas </t>
    </r>
  </si>
  <si>
    <r>
      <t xml:space="preserve">H6 Plan de Mejoramiento MINJUSTICIA vig 2011 ( la acción del H6pm vig 2009 estaba VENCIDA) </t>
    </r>
    <r>
      <rPr>
        <b/>
        <sz val="9"/>
        <rFont val="Arial"/>
        <family val="2"/>
      </rPr>
      <t>RESPONSABLE:</t>
    </r>
    <r>
      <rPr>
        <sz val="9"/>
        <rFont val="Arial"/>
        <family val="2"/>
      </rPr>
      <t xml:space="preserve"> Subdirección de Sistemas </t>
    </r>
  </si>
  <si>
    <t xml:space="preserve">AVANCE CUALITATIVO REPORTADO POR LAS AREAS RESPONSABLES   A 30 SEPTIEMBRE de 2012.                 </t>
  </si>
  <si>
    <t xml:space="preserve">Hallazgo No. 7 Política y Acceso a la Justicia. El programa de casas de justicia no genera resultados de impacto en el acceso efectivo a la justicia y la descongestión de los entes jurisdiccionales, la entidad carece de estudios sobre la efectividad de los mismos. </t>
  </si>
  <si>
    <t xml:space="preserve"> Cumplido a 30junio de 2012. </t>
  </si>
  <si>
    <r>
      <t>1 Con MEM12-0004679-DMA-2100 del 12sep/2012 Metodos Alternativos Informa: De conformidad con su comunciación MEM12-0004578-OCI-1400, respectoa ala reformulación del H 7 Pm vig 2009, me permito solicitar el cierre del mismo, toda vez que a la fecha ya se ha implementado el sistema de información  en la totalidad de las casas de justicia en operación, adjunto listado de implementación, con la relación de 80 casas de justicia en el territorio nacional.                                Es de anotar que el sistema de inf de casas de justicia se encuentra en segunda fase, la cual está diseñada para operar en ambiente web y la información de la 1a fase ha sido migrada en su totalidad al nuevo aplicativo. En la actualidad se han establecido los usuarios y contraseñas para los funcionarios los cuales están en proceso de notificación.</t>
    </r>
    <r>
      <rPr>
        <b/>
        <sz val="9"/>
        <color indexed="30"/>
        <rFont val="Arial"/>
        <family val="2"/>
      </rPr>
      <t xml:space="preserve"> Cumplido 100% a  12 septiembre/2012 </t>
    </r>
    <r>
      <rPr>
        <sz val="9"/>
        <color indexed="30"/>
        <rFont val="Arial"/>
        <family val="2"/>
      </rPr>
      <t>(ojo. este hallazgo estaba incluido en el h 6 vencidos del inf audito vig 2011 minjust, pero con este cumplimiento no era procedente su reformulación)</t>
    </r>
  </si>
  <si>
    <r>
      <t xml:space="preserve">H17 Plan de Mejoramiento MINJUSTICIA vigencia 2011 </t>
    </r>
    <r>
      <rPr>
        <b/>
        <sz val="9"/>
        <rFont val="Arial"/>
        <family val="2"/>
      </rPr>
      <t xml:space="preserve">RESPONSABLE: </t>
    </r>
    <r>
      <rPr>
        <sz val="9"/>
        <rFont val="Arial"/>
        <family val="2"/>
      </rPr>
      <t xml:space="preserve"> Jefe Oficina Asesora Juridica-Grupo de Defensa Jurídica </t>
    </r>
  </si>
  <si>
    <r>
      <t xml:space="preserve">H17 Plan de Mejoramiento MINJUSTICIA vigencia 2011, </t>
    </r>
    <r>
      <rPr>
        <b/>
        <sz val="9"/>
        <rFont val="Arial"/>
        <family val="2"/>
      </rPr>
      <t>RESPONSABLE:</t>
    </r>
    <r>
      <rPr>
        <sz val="9"/>
        <rFont val="Arial"/>
        <family val="2"/>
      </rPr>
      <t xml:space="preserve"> Jefe Oficina Asesora Juridica -Grupo de Defensa Jurídica </t>
    </r>
  </si>
  <si>
    <r>
      <t xml:space="preserve">H18 Plan de Mejoramiento MINJUSTICIA  vigencia 2011 </t>
    </r>
    <r>
      <rPr>
        <b/>
        <sz val="9"/>
        <rFont val="Arial"/>
        <family val="2"/>
      </rPr>
      <t xml:space="preserve">RESPONSABLE: </t>
    </r>
    <r>
      <rPr>
        <sz val="9"/>
        <rFont val="Arial"/>
        <family val="2"/>
      </rPr>
      <t xml:space="preserve"> Jefe Oficina Asesora Juridica - Grupo de Defensa Jurídica </t>
    </r>
  </si>
  <si>
    <r>
      <t xml:space="preserve">H19 Plan de Mejoramiento MINJUSTICIA vigencia 2011 </t>
    </r>
    <r>
      <rPr>
        <b/>
        <sz val="9"/>
        <rFont val="Arial"/>
        <family val="2"/>
      </rPr>
      <t xml:space="preserve">RESPONSABLE: </t>
    </r>
    <r>
      <rPr>
        <sz val="9"/>
        <rFont val="Arial"/>
        <family val="2"/>
      </rPr>
      <t xml:space="preserve"> Jefe Oficina Asesora Juridica - Grupo de Defensa Jurídica </t>
    </r>
  </si>
  <si>
    <r>
      <t xml:space="preserve">H20 Plan de Mejoramiento MINJUSTICIA  vigencia 2011 </t>
    </r>
    <r>
      <rPr>
        <b/>
        <sz val="9"/>
        <rFont val="Arial"/>
        <family val="2"/>
      </rPr>
      <t xml:space="preserve">RESPONSABLE: </t>
    </r>
    <r>
      <rPr>
        <sz val="9"/>
        <rFont val="Arial"/>
        <family val="2"/>
      </rPr>
      <t xml:space="preserve"> Jefe Oficina Asesora Juridica -Grupo de Defensa Jurídica </t>
    </r>
  </si>
  <si>
    <t xml:space="preserve">Establecer  el Plan Estratégico de Tecnología </t>
  </si>
  <si>
    <t>Definir el documento del Plan Estratégico  como derrotero  tecnológico en el Ministerio de Justicia y del Derecho.</t>
  </si>
  <si>
    <t>Documento revisado y aprobado.</t>
  </si>
  <si>
    <t>Definición de una estrategia que corresponde a la  integración de  los sistemas de información del Ministerio con el objeto de  organizarnos internamente, esta fase hace parte del Plan Estrategico de Tecnología.</t>
  </si>
  <si>
    <t xml:space="preserve">H22 El proyecto de seguridad Ciudadana tuvo una apropiación de $16.586.4 mill para terminar el proyecto seguridad electrónica de 7 establecimientos de reclusión de orden nacional de acuerdo a especificac técnicas; y la construcción del cerramiento perimetral y de garitas, indicados en el plan de regularizaciónde la picota Btá, durante la vigl 2011, la ejecución fue cero (0). </t>
  </si>
  <si>
    <t xml:space="preserve"> La ejecución fue cero (0). Situación que muestra ineficacia en la gestión misional del Ministerio</t>
  </si>
  <si>
    <t xml:space="preserve">H23La Construcción y Dotación de Complejos Penitenciarios A este proyecto se  asignaron recur por $25.750 mill; así: Ibagué, $650 millones, Medellín, $1.450 mill, Guaduas, $1.450 millones, la Picota, Bogotá $ 10.925 millones, Barranquilla Atlántico $11.275 millones. Se estableció que durante la vigencia fiscal 2011, la ejecución fue cero (0). </t>
  </si>
  <si>
    <t>Se estableció que los recursos asignados no se ejecutaron en el cumplimiento misional institucional por lo tanto el Ministerio ¡de Justicia y del Derecho no fue eficaz en su gestión Administrativa y Financiera incumpliendo las funciones señaladas en Artículo 1° del Decreto 2897 de Agosto 11 de 2011</t>
  </si>
  <si>
    <r>
      <t xml:space="preserve">105 Con MEM12-0005343-OAJ-1500 del 08 oct2012, la Oficina Jurídica comunico en Formato PM: Con el acompañamiento de la Oficina de Planeación el día 7 de septiembre de 2012, se inició el proceso de caracterización del proceso de cobro coactivo, que incluye entre sus etapas el reporte contable al area financiera. Se evidencia gestión, sin embargo, no se tiene el producto. </t>
    </r>
    <r>
      <rPr>
        <b/>
        <sz val="9"/>
        <color indexed="30"/>
        <rFont val="Arial"/>
        <family val="2"/>
      </rPr>
      <t>Avance 0% a 30 sep2012</t>
    </r>
  </si>
  <si>
    <r>
      <t xml:space="preserve">106   Con MEM12-0005343-OAJ-1500 del 08 oct2012, la Oficina Jurídica comunico en Formato PM: A la fecha se encuentra para revisión final el texto del Reglamento Interno de Recaudo de Cartera para a ser adoptado mediante Acto Administrativo. Se evidencia gestión, sin embargo, no se tiene el producto. </t>
    </r>
    <r>
      <rPr>
        <b/>
        <sz val="9"/>
        <color indexed="30"/>
        <rFont val="Arial"/>
        <family val="2"/>
      </rPr>
      <t>Avance 0% a 30 sep2012</t>
    </r>
  </si>
  <si>
    <r>
      <t>107  Con MEM12-0005343-OAJ-1500 del 08 oct2012, la Oficina Jurídica comunico en Formato PM:   A la fecha se encuentra para revisión final el texto par del Reglamento Interno de Recaudo de Cartera para a ser adoptado mediante Acto Administrativo.   Se evidencia gestión, sin embargo, no se tiene el producto.</t>
    </r>
    <r>
      <rPr>
        <b/>
        <sz val="9"/>
        <color indexed="30"/>
        <rFont val="Arial"/>
        <family val="2"/>
      </rPr>
      <t xml:space="preserve"> Avance 0% a 30 sep2012</t>
    </r>
  </si>
  <si>
    <r>
      <t xml:space="preserve">108   Con MEM12-0005343-OAJ-1500 del 08 oct2012, la Oficina Jurídica comunico en Formato PM:   A la fecha se encuentra para revisión final el texto par del Reglamento Interno de Recaudo de Cartera para a ser adoptado mediante Acto Administrativo.   Se evidencia gestión, sin embargo, no se tiene el producto. </t>
    </r>
    <r>
      <rPr>
        <b/>
        <sz val="9"/>
        <color indexed="30"/>
        <rFont val="Arial"/>
        <family val="2"/>
      </rPr>
      <t>Avance 0% a 30 sep2012</t>
    </r>
  </si>
  <si>
    <r>
      <t xml:space="preserve">109  Con MEM12-0005343-OAJ-1500 del 08 oct2012, la Oficina Jurídica comunico en Formato PM: A la fecha en conjunto con la Subdirección de Sistemas del MIJ, nos encontramos desarrollando el proceso para la adquisicíon de una herramienta tecnologica contable que permita realizar el ingresa y manejo de la información proceso que se encuentra en la elaboración de los terminos de referencia previa a la contratación;  sin embargo a la fecha de manera mensual la OAJ envía al Area Contable y financiera el reporte mensual de las multas y los intereses generados por las mismas para cada uno de los multados.  Se evidencia gestión, sin embargo, no se tiene el producto. </t>
    </r>
    <r>
      <rPr>
        <b/>
        <sz val="9"/>
        <color indexed="30"/>
        <rFont val="Arial"/>
        <family val="2"/>
      </rPr>
      <t>Avance 0% a 30 sep2012</t>
    </r>
  </si>
  <si>
    <r>
      <t xml:space="preserve">110   Con MEM12-0005343-OAJ-1500 del 08 oct2012, la Oficina Jurídica comunico en Formato PM:  A la fecha se encuentra para revisión final el texto par del Reglamento Interno de Recaudo de Cartera para a ser adoptado mediante Acto Administrativo.  Se evidencia gestión, sin embargo, no se tiene el producto. </t>
    </r>
    <r>
      <rPr>
        <b/>
        <sz val="9"/>
        <color indexed="30"/>
        <rFont val="Arial"/>
        <family val="2"/>
      </rPr>
      <t>Avance 0% a 30 sep2012</t>
    </r>
  </si>
  <si>
    <r>
      <t>111  Con MEM12-0005343-OAJ-1500 del 08 oct2012, la Oficina Jurídica comunico en Formato PM:  A la fecha se encuentra para revisión final el texto par del Reglamento Interno de Recaudo de Cartera para a ser adoptado mediante Acto Administrativo.  Se evidencia gestión, sin embargo, no se tiene el producto.</t>
    </r>
    <r>
      <rPr>
        <b/>
        <sz val="9"/>
        <color indexed="30"/>
        <rFont val="Arial"/>
        <family val="2"/>
      </rPr>
      <t xml:space="preserve"> Avance 0% a 30 sep2012</t>
    </r>
  </si>
  <si>
    <r>
      <t xml:space="preserve">112  Con MEM12-0005343-OAJ-1500 del 08 oct2012, la Oficina Jurídica comunico en Formato PM:  A la fecha se encuentra para revisión final el texto par del Reglamento Interno de Recaudo de Cartera para a ser adoptado mediante Acto Administrativo.  Se evidencia gestión, sin embargo, no se tiene el producto. </t>
    </r>
    <r>
      <rPr>
        <b/>
        <sz val="9"/>
        <color indexed="30"/>
        <rFont val="Arial"/>
        <family val="2"/>
      </rPr>
      <t>Avance 0% a 30 sep2012</t>
    </r>
  </si>
  <si>
    <r>
      <t>113  Con MEM12-0005343-OAJ-1500 del 08 oct2012, la Oficina Jurídica comunico en Formato PM: A la fecha en conjunto con la Subdirección de Sistemas del MIJ, nos encontramos desarrollando el proceso para la adquisicíon de una herramienta tecnologica contable que permita realizar el ingresa y manejo de la información proceso que se encuentra en la elaboración de los terminos de referencia previa a la contratación.    Se evidencia gestión, sin embargo, no se tiene el producto.</t>
    </r>
    <r>
      <rPr>
        <b/>
        <sz val="9"/>
        <color indexed="30"/>
        <rFont val="Arial"/>
        <family val="2"/>
      </rPr>
      <t xml:space="preserve"> Avance 0% a 30 sep2012</t>
    </r>
  </si>
  <si>
    <t>Memorando de Solicituda al Area de Archivo</t>
  </si>
  <si>
    <t>H19 Plan de Mejoramiento MINJUSTICIA  vigencia 2011 RESPONSABLE:   Jefe Oficina Asesora Juridica-Grupo de Defensa Jurídica -</t>
  </si>
  <si>
    <r>
      <t xml:space="preserve">152 Con MEM12-0005343-OAJ-1500 del 08 oct2012, la Oficina Jurídica comunico en Formato PM:  CON EL ACOMPAÑAMIENTO DE LA OFICINA ASESORA DE PLANEACION EL 07/09/12 SE INICIO EL TRABAJO DE CARACTERIZACION DEL PROCESO DE GESTION JURIDICA DE COMPETENCIA DE LA OFICINA ASESORA JURIDICA.    Se evidencia gestión, sin embargo, no se tiene el producto. </t>
    </r>
    <r>
      <rPr>
        <b/>
        <sz val="9"/>
        <color indexed="30"/>
        <rFont val="Arial"/>
        <family val="2"/>
      </rPr>
      <t>Avance 0% a 30 sep2012</t>
    </r>
  </si>
  <si>
    <r>
      <t>153 Con MEM12-0005343-OAJ-1500 del 08 oct2012, la Oficina Jurídica comunico en Formato PM:  CON EL ACOMPAÑAMIENTO DE LA OFICINA ASESORA DE PLANEACION EL 07/09/12 SE INICIO EL TRABAJO DE CARACTERIZACION DEL PROCESO DE GESTION JURIDICA DE COMPETENCIA DE LA OFICINA ASESORA JURIDICA, PASO PREVIO PARA INCLUIR Y FORMALIZAR LOS PROCEDIMIENTOS Y FORMATOS SIG ATINENTES AL  GRUPO DE DEFENSA JURIDICA.    Se evidencia gestión, sin embargo, no se tiene el producto.</t>
    </r>
    <r>
      <rPr>
        <b/>
        <sz val="9"/>
        <color indexed="30"/>
        <rFont val="Arial"/>
        <family val="2"/>
      </rPr>
      <t xml:space="preserve"> Avance 0% a 30 sep2012</t>
    </r>
  </si>
  <si>
    <r>
      <t>154  Con MEM12-0005343-OAJ-1500 del 08 oct2012, la Oficina Jurídica comunico en Formato PM: CON EL DOCUMENTO DE DISCRIMINACION DE PROCESOS DE FECHA 19/08/12 (QUE REFLEJA LAS CARGAS LABORALES DE LOS FUNCIONARIOS DEL GRUPO DE DEFENSA JURIDICA) SE HA SOPORTADO LA INFORMACION SOBRE NECESIDAD DE PERSONAL EN LAS REUNIONES DE TRABAJO CON LA ALTA GERENCIA TENDIENTES A LA REORGANIZACION DE PERSONAL DEL MJD QUE SE ESTA PROYECTANDO PARA 2013.   Se evidencia gestión, sin embargo, no se tiene el producto.</t>
    </r>
    <r>
      <rPr>
        <b/>
        <sz val="9"/>
        <color indexed="30"/>
        <rFont val="Arial"/>
        <family val="2"/>
      </rPr>
      <t xml:space="preserve"> Avance 0% a 30 sep2012</t>
    </r>
  </si>
  <si>
    <r>
      <t xml:space="preserve">155  Con MEM12-0005343-OAJ-1500 del 08 oct2012, la Oficina Jurídica comunico en Formato PM: CON EL ACOMPAÑAMIENTO DE LA OFICINA ASESORA DE PLANEACION EL 07/09/12 SE INICIO EL TRABAJO DE CARACTERIZACION DEL PROCESO DE GESTION JURIDICA DE COMPETENCIA DE LA OFICINA ASESORA JURIDICA, PASO PREVIO PARA INCLUIR Y FORMALIZAR LOS PROCEDIMIENTOS Y FORMATOS SIG ATINENTES AL  GRUPO DE DEFENSA JURIDICA.    Se evidencia gestión, sin embargo, no se tiene el producto. </t>
    </r>
    <r>
      <rPr>
        <b/>
        <sz val="9"/>
        <color indexed="30"/>
        <rFont val="Arial"/>
        <family val="2"/>
      </rPr>
      <t>Avance 0% a 30 sep2012</t>
    </r>
  </si>
  <si>
    <r>
      <t>156  Con MEM12-0005343-OAJ-1500 del 08 oct2012, la Oficina Jurídica comunico en Formato PM: CON EL ACOMPAÑAMIENTO DE LA OFICINA ASESORA DE PLANEACION EL 07/09/12 SE INICIO EL TRABAJO DE CARACTERIZACION DEL PROCESO DE GESTION JURIDICA DE COMPETENCIA DE LA OFICINA ASESORA JURIDICA, PASO PREVIO PARA INCLUIR Y FORMALIZAR LOS PROCEDIMIENTOS Y FORMATOS SIG ATINENTES AL  GRUPO DE DEFENSA JURIDICA.    Se evidencia gestión, sin embargo, no se tiene el producto.</t>
    </r>
    <r>
      <rPr>
        <b/>
        <sz val="9"/>
        <color indexed="30"/>
        <rFont val="Arial"/>
        <family val="2"/>
      </rPr>
      <t xml:space="preserve"> Avance 0% a 30 sep2012</t>
    </r>
  </si>
  <si>
    <r>
      <t xml:space="preserve">157  Con MEM12-0005343-OAJ-1500 del 08 oct2012, la Oficina Jurídica comunico en Formato PM: CON EL ACOMPAÑAMIENTO DEL AREA DE ARCHIVO EL 17/09/12 SE INICIO EL TRABAJO DE ELABORACION DE LAS TABLAS DE RETENCION DOCUMENTAL DE COMPETENCIA DE LA OFICINA ASESORA JURIDICA, PASO PREVIO PARA SOLICITAR ASISTENCIA PARA LA REORGANIZACION DEL ARCHIVO DOCUMENTAL DEL GRUPO DE DEFENSA JURIDICA.    Se evidencia gestión, sin embargo, no se tiene el producto. </t>
    </r>
    <r>
      <rPr>
        <b/>
        <sz val="9"/>
        <color indexed="30"/>
        <rFont val="Arial"/>
        <family val="2"/>
      </rPr>
      <t>Avance 0% a 30 sep2012</t>
    </r>
  </si>
  <si>
    <r>
      <t xml:space="preserve">158 Con MEM12-0005343-OAJ-1500 del 08 oct2012, la Oficina Jurídica comunico en Formato PM:  CON EL ACOMPAÑAMIENTO DEL AREA DE ARCHIVO EL 17/09/12 SE INICIO EL TRABAJO DE ELABORACION DE LAS TABLAS DE RETENCION DOCUMENTAL DE COMPETENCIA DE LA OFICINA ASESORA JURIDICA. Se evidencia gestión, sin embargo, no se tiene el producto. </t>
    </r>
    <r>
      <rPr>
        <b/>
        <sz val="9"/>
        <color indexed="30"/>
        <rFont val="Arial"/>
        <family val="2"/>
      </rPr>
      <t>Avance 0% a 30 sep2012</t>
    </r>
  </si>
  <si>
    <r>
      <t xml:space="preserve">135 </t>
    </r>
    <r>
      <rPr>
        <sz val="9"/>
        <color indexed="30"/>
        <rFont val="Arial"/>
        <family val="2"/>
      </rPr>
      <t xml:space="preserve"> Con MEM12-0004990-SSI-4010 del 25sep2012 la Subdirec Sistemas informa:  Adjudicado el contrato No. 143 de 2012 a la firma Ernst&amp;Young, por valor  de $158,920,000,oo para la ejecución de la definición del Plan Estratégico de  Tecnología.  Se inició la ejecución el día 22 de agosto y se han realizado entrevistas con áreas clave del Ministerio.  Se evidencia gestión, sin embargo, aún no hay producto. </t>
    </r>
    <r>
      <rPr>
        <b/>
        <sz val="9"/>
        <color indexed="30"/>
        <rFont val="Arial"/>
        <family val="2"/>
      </rPr>
      <t xml:space="preserve">Avance 0% a 30 sept de 2012.  </t>
    </r>
  </si>
  <si>
    <r>
      <t>18  Con MEM12-0004990-SSI-4010 del 25sep2012 la Subdirec Sistemas informa:  Durante el año 2011, se estableció como actividad en el proyecto de inversión "Soporte a la Base de Datos Oracle y el appliance de Seguridad Tipping Point", sin embargo teniendo en cuenta las recomendaciones del Departamento Nacional de Planeación- TIC- expuestas en el mes de febrero de 2012 ( informa que la primera actividad en ejecución debe ser el Plan Estratégico de Sistemas), y el hecho de que en el presupuesto del 2012 solamente se tenían recursos para ejecutar la consultoría del Plan Estrtégico, hizo que no se pudiera desarrollar la actividad de la Intranet durante  esta vigencia.</t>
    </r>
    <r>
      <rPr>
        <b/>
        <sz val="9"/>
        <color indexed="30"/>
        <rFont val="Arial"/>
        <family val="2"/>
      </rPr>
      <t xml:space="preserve"> Avance 0% a 30 sept 2012.  </t>
    </r>
    <r>
      <rPr>
        <b/>
        <sz val="9"/>
        <color indexed="60"/>
        <rFont val="Arial"/>
        <family val="2"/>
      </rPr>
      <t>MERY YANED MODIFICAR plazo CON BASE EN LAS RECOMENDACIONES DNP</t>
    </r>
  </si>
  <si>
    <r>
      <t>21 Con MEM12-0005156-DMA-2100  del 01oct/2012, Subd. Métodos Alternativos informa: A la fecha se han realizado (5) reuniones de seguimiento al Proyecto, según actas de los meses de agosto, octubre, noviembre y diciembre de 2011. En el mes de septiembre no se realizaron dada la escición de los Ministerios.
De acuerdo a observaciones realizadas por Control Interno "las 2 actas reportadas del mes de agosto, se toma como una sola acta por cuanto la meta es 12 actas en 12 meses . Se valida:  un acta de agosto (Fechas  16 y 18 ago/2011), acta del 14 oct/2011, acta del 16 de nov/2011 y acta del 19 dic/2011, TOTAL 4 actas, Avance 33%". 
Durante el primer semestre de 2012, no se realizaron reuniones, dado q no se adelanto contratación del Administrador del Proyecto, se estába cumpliendo con trámites administrativos ante el Departamento Nacional de Planeación -DNP- y el respectivo proceso de Contratación ante la Secretaría General, ya que se logró su autorización para la firma de dicho contrato el día 22 del mes de junio de 2012.
El 11 julio2012 se citó a reunión para continuar seguimiento al Plan de mejoramiento CGR de la auditoría vig 2010 a mayo de 2011,  no asistieron algunos convocados, se levantó el acta dejando constancia  de la falta de quórum, se convocó  a  nueva reunión.
En agosto no se realizó reunión, debido a que está pendiente la prórroga del Convenio,  éste finalizó el 31 de agosto de 2012. Por lo anterior, durante la vigencia 2012 la actividad no ha evolucionado.</t>
    </r>
    <r>
      <rPr>
        <b/>
        <sz val="9"/>
        <color indexed="30"/>
        <rFont val="Arial"/>
        <family val="2"/>
      </rPr>
      <t>Continua Avance  33% a 30 sept 2012</t>
    </r>
  </si>
  <si>
    <r>
      <t>22 Con MEM12-0005156-DMA-2100  del 01oct/2012, Subd. Métodos Alternativos informa: A la fecha se han entregado cincuenta y cuatro (54) Informes de Supervisión:
•Bureau Veritas (Contrato 102 de 2011) = 14 Informes.
•Econometría (Contrato 097 de 2011) = 6 Informes (Contrato liquidado).
•Consorcio Educando por la Paz (Contrato 139 de 2011) = 13 Informes.
•Profesional de Apoyo (Contrato 200 de 2011) = 7 Informes (Contrato liquidado).
•Corporación Partners Colombia (Contrato 018 de 2011) = 8 Informes.
•Asociación de Autoridades Indígenas - Aticoya (Contrato 42 de 2011) = 6 Informes.
La supervisora de los contratos solicitó al Grupo de Gestión Contractual  la liquidación de los contratos: 200 de 2011 de Profesional de Apoyo y  097 de 2011 de Econometría.
Asimismo, la Dir. Métodos Alternativos de Solución de Conflictos ha remitido 2 Comunicaciones al Grupo de Gestión Contractual solicitando concepto de los Informes de supervisión presentados (MEM12-0000944-DMA-2100 del 27 marzo 2012 y MEM12-0002955-DMA-2100 del 26 junio 2012), ya que no consideramos justo que nuestra Dirección de MASC habiendo cumplido con la presentación de los Informes de Supervisión, tenga un avance del 0% por el no cumplimiento por parte del Grupo de Gestión Contractual con la presentación del informe mensual".  El 6 de julio de 2012 el Grupo de Gestión contractual da respuesta mediante MEM12-0003135.
La  Dir.MASC solicita nuevamente, concepto de verificación y análisis de los Informes de Supervisión presentados conM12-0005154-DMA-2100. Aunq la Dir de Metodos ha enviado la información que le compete y ha reiterado al Grupo de Supervisión y Liquidación de Contratos la necesidad de complementar la actividad, este grupo no la ha realizado</t>
    </r>
    <r>
      <rPr>
        <b/>
        <sz val="9"/>
        <color indexed="30"/>
        <rFont val="Arial"/>
        <family val="2"/>
      </rPr>
      <t xml:space="preserve">. A 30 de sept2012  Continua Avance 0%                                                      </t>
    </r>
  </si>
  <si>
    <r>
      <t xml:space="preserve">122 Con MEM12-0005156-DMA-2100 del 01oct2012, Metodos alternativos informa:  En cuanto al Manual Operativo, se encuentra en proceso de aprobación por parte del Banco Mundial; una vez surta este paso, será remitido formalmente a la Oficina de Control Interno. </t>
    </r>
    <r>
      <rPr>
        <b/>
        <sz val="9"/>
        <color indexed="30"/>
        <rFont val="Arial"/>
        <family val="2"/>
      </rPr>
      <t>Avance 0% a 30 sept2012</t>
    </r>
  </si>
  <si>
    <r>
      <t xml:space="preserve">20  Con MEM12-0004990-SSI-4010 del 25sep2012 la Subdirec Sistemas informa:  Durante el año 2011, se estableció como actividad en el proyecto de inversión "Soporte a la Base de Datos Oracle y el appliance de Seguridad Tipping Point", sin embargo teniendo en cuenta las recomendaciones del Departamento Nacional de Planeación- TIC- expuestas en el mes de febrero de 2012 ( informa que la primera actividad en ejecución debe ser el Plan Estratégico de Sistemas), y el hecho de que en el presupuesto del 2012 solamente se tenían recursos para ejecutar la consultoría del Plan Estrtégico, </t>
    </r>
    <r>
      <rPr>
        <b/>
        <sz val="9"/>
        <color indexed="30"/>
        <rFont val="Arial"/>
        <family val="2"/>
      </rPr>
      <t xml:space="preserve">hizo que no se pudiera desarrollar esta actividad. </t>
    </r>
    <r>
      <rPr>
        <sz val="9"/>
        <color indexed="30"/>
        <rFont val="Arial"/>
        <family val="2"/>
      </rPr>
      <t xml:space="preserve">Sin embargo se está haciendo alternativas: En cuanto a la Base de Datos Oracle, en el aplicativo de nómina el porveedor hizo el cambio de Oracle a SQL Server 2008 r2  para que se inicie el proceso de pruebas. En consecuencia, a 30 de sept 2012 no existen contratos soporte para la base de datos Oracle y el appliance de seguridad Tipping Point.  </t>
    </r>
    <r>
      <rPr>
        <b/>
        <sz val="9"/>
        <color indexed="30"/>
        <rFont val="Arial"/>
        <family val="2"/>
      </rPr>
      <t xml:space="preserve">Avance 0% a 30 sept2012. </t>
    </r>
  </si>
  <si>
    <r>
      <t>39   Con MEM12-0005624-SEG-4000,  del 17 de oct 2012, Secretaria Gral reporta: Los registros contables con corte a junio de 2011 fueron incorporados a la Contabilidad del Ministerio de Justicia y del Derecho. No remiten evidencias, además,  la escisión fue posterior al corte  30 junio2011, lo que significa que quedarian saldos pendientes para incorporar en la contabilidad de Ministerio de Justicia y del Derecho</t>
    </r>
    <r>
      <rPr>
        <b/>
        <sz val="9"/>
        <color indexed="30"/>
        <rFont val="Arial"/>
        <family val="2"/>
      </rPr>
      <t xml:space="preserve"> Avance 0% a 30 sept 2012 </t>
    </r>
  </si>
  <si>
    <r>
      <t>40 Con MEM12-0005624-SEG-4000,  del 17 de oct 2012, Secretaria Gral reporta:   Los registros contables con corte a junio de 2011 fueron incorporados a la Contabilidad del Ministerio de Justicia y del Derecho y la certificación fue entregada al supervisor. No remiten evidencias, además,  la escisión fue posterior al corte  30 junio2011, lo que significa que quedarian saldos pendientes para Legalizar traslados parciales al INPEC, para depurar la contabilidad del proyecto FONADE .</t>
    </r>
    <r>
      <rPr>
        <b/>
        <sz val="9"/>
        <color indexed="30"/>
        <rFont val="Arial"/>
        <family val="2"/>
      </rPr>
      <t>Avance 0% a 30 sept 2012</t>
    </r>
    <r>
      <rPr>
        <sz val="9"/>
        <color indexed="30"/>
        <rFont val="Arial"/>
        <family val="2"/>
      </rPr>
      <t xml:space="preserve"> </t>
    </r>
  </si>
  <si>
    <r>
      <t xml:space="preserve">42  Con MEM12-0005624-SEG-4000,  del 17 de oct 2012, Secretaria Gral reporta:  No se ha realizado más Actas, después de junio de 2011 debido a que la información emitida por el supervisor anterior esta siendo depurada en conjunto con el área financiera del Ministerio. </t>
    </r>
    <r>
      <rPr>
        <b/>
        <sz val="9"/>
        <color indexed="30"/>
        <rFont val="Arial"/>
        <family val="2"/>
      </rPr>
      <t xml:space="preserve"> Avance 0% a 30 sept 2012.</t>
    </r>
  </si>
  <si>
    <r>
      <t xml:space="preserve">43   </t>
    </r>
    <r>
      <rPr>
        <sz val="9"/>
        <color indexed="30"/>
        <rFont val="Arial"/>
        <family val="2"/>
      </rPr>
      <t xml:space="preserve"> Con MEM12-0005624-SEG-4000,  del 17 de oct 2012, Secretaria Gral reporta:  No se ha realizado más Actas, después de junio de 2011 debido a que la información emitida por el supervisor anterior esta siendo depurada en conjunto con el área financiera del Ministerio.  </t>
    </r>
    <r>
      <rPr>
        <b/>
        <sz val="9"/>
        <color indexed="30"/>
        <rFont val="Arial"/>
        <family val="2"/>
      </rPr>
      <t>Avance 0% a 30 sept 2012.</t>
    </r>
  </si>
  <si>
    <r>
      <t xml:space="preserve">44   Con MEM12-0005624-SEG-4000,  del 17 de oct 2012, Secretaria Gral reporta:  No se ha realizado más Actas, después de junio de 2011 debido a que la información emitida por el supervisor anterior esta siendo depurada en conjunto con el área financiera del Ministerio.  </t>
    </r>
    <r>
      <rPr>
        <b/>
        <sz val="9"/>
        <color indexed="30"/>
        <rFont val="Arial"/>
        <family val="2"/>
      </rPr>
      <t>Avance 0% a 30 sept 2012.</t>
    </r>
  </si>
  <si>
    <r>
      <t xml:space="preserve">45 Con MEM12-0005624-SEG-4000,  del 17 de oct 2012, Secretaria Gral reporta:  No se ha realizado más Actas, después de junio de 2011 debido a que la información emitida por el supervisor anterior esta siendo depurada en conjunto con el área financiera del Ministerio.  </t>
    </r>
    <r>
      <rPr>
        <b/>
        <sz val="9"/>
        <color indexed="30"/>
        <rFont val="Arial"/>
        <family val="2"/>
      </rPr>
      <t>Avance 0% a 30 sept 2012.</t>
    </r>
  </si>
  <si>
    <r>
      <t xml:space="preserve">137 Con MEM12-0005624-SEG-4000,  del 17 de oct 2012, Secretaria Gral informo: El Grupo de GFC, se encuentra realizando la recopilación de los soportes y estableciendo en los mismos la direferencia presentada. No se avala el 40% reportado, no se evidencian soportes, además, el producto es el levantamiento de los documentos del convenio 150/2005. </t>
    </r>
    <r>
      <rPr>
        <b/>
        <sz val="9"/>
        <color indexed="30"/>
        <rFont val="Arial"/>
        <family val="2"/>
      </rPr>
      <t>Avance 0% a 30 sept2012.</t>
    </r>
  </si>
  <si>
    <r>
      <t xml:space="preserve">127 Con MEM12-0005624-SEG-4000,  del 17 de oct 2012, Secretaria Gral informo: El Grupo de Gestión Contractual, está elaborando el Manual de Supervisión e interventoría  y para la fecha cuenta con un avance del 85%.  No se avala este % de avance, dado que el producto es un Manual de supervisión el cual debe estar aprobado e implementado. </t>
    </r>
    <r>
      <rPr>
        <b/>
        <sz val="9"/>
        <color indexed="30"/>
        <rFont val="Arial"/>
        <family val="2"/>
      </rPr>
      <t>Avance 0% a 30 de sept de 2012.</t>
    </r>
  </si>
  <si>
    <r>
      <t>128 Con MEM12-0005624-SEG-4000,  del 17 de oct 2012, Secretaria Gral informo: El Grupo de Gestión Contractual, está elaborando el Manual de Supervisión e interventoría  y para la fecha cuenta con un avance del 85%.  No se avala este % de avance, dado que el producto es un Manual de supervisión el cual debe estar aprobado e implementado.</t>
    </r>
    <r>
      <rPr>
        <b/>
        <sz val="9"/>
        <color indexed="30"/>
        <rFont val="Arial"/>
        <family val="2"/>
      </rPr>
      <t xml:space="preserve"> Avance 0% a 30 de sept de 2012.</t>
    </r>
  </si>
  <si>
    <r>
      <t>129 Con MEM12-0005624-SEG-4000,  del 17 de oct 2012, Secretaria Gral informo: El Grupo de Gestión Contractual, está elaborando el Manual de Supervisión e interventoría  y para la fecha cuenta con un avance del 85%.  No se avala este % de avance, dado que el producto es un Manual de supervisión el cual debe estar aprobado e implementado.</t>
    </r>
    <r>
      <rPr>
        <b/>
        <sz val="9"/>
        <color indexed="30"/>
        <rFont val="Arial"/>
        <family val="2"/>
      </rPr>
      <t xml:space="preserve"> Avance 0% a 30 de sept de 2012.</t>
    </r>
  </si>
  <si>
    <r>
      <t xml:space="preserve">138 Con MEM12-0005624-SEG-4000,  del 17 de oct 2012, Secretaria Gral informo: El Grupo de Gestión Contractual, está elaborando el Manual de Supervisión e interventoría  y para la fecha cuenta con un avance del 85%.  No se avala este % de avance, dado que el producto es un Manual de supervisión el cual debe estar aprobado e implementado. </t>
    </r>
    <r>
      <rPr>
        <b/>
        <sz val="9"/>
        <color indexed="30"/>
        <rFont val="Arial"/>
        <family val="2"/>
      </rPr>
      <t>Avance 0% a 30 de sept de 2012.</t>
    </r>
  </si>
  <si>
    <r>
      <t xml:space="preserve">142 Con MEM12-0005624-SEG-4000,  del 17 de oct 2012, Secretaria Gral informo: El Grupo de Gestión Contractual, está elaborando el Manual de Supervisión e interventoría  y para la fecha cuenta con un avance del 85%.  No se avala este % de avance, dado que el producto es un Manual de supervisión el cual debe estar aprobado e implementado. </t>
    </r>
    <r>
      <rPr>
        <b/>
        <sz val="9"/>
        <color indexed="30"/>
        <rFont val="Arial"/>
        <family val="2"/>
      </rPr>
      <t>Avance 0% a 30 de sept de 2012.</t>
    </r>
  </si>
  <si>
    <r>
      <t xml:space="preserve">143 Con MEM12-0005624-SEG-4000,  del 17 de oct 2012, Secretaria Gral informo: El Grupo de Gestión Contractual, está elaborando el Manual de Supervisión e interventoría  y para la fecha cuenta con un avance del 85%.  No se avala este % de avance, dado que el producto es un Manual de supervisión el cual debe estar aprobado e implementado. </t>
    </r>
    <r>
      <rPr>
        <b/>
        <sz val="9"/>
        <color indexed="30"/>
        <rFont val="Arial"/>
        <family val="2"/>
      </rPr>
      <t>Avance 0% a 30 de sept de 2012.</t>
    </r>
  </si>
  <si>
    <r>
      <t xml:space="preserve">144 Con MEM12-0005624-SEG-4000,  del 17 de oct 2012, Secretaria Gral informo: El Grupo de Gestión Contractual, está elaborando el Manual de Supervisión e interventoría  y para la fecha cuenta con un avance del 85%.  No se avala este % de avance, dado que el producto es un Manual de supervisión el cual debe estar aprobado e implementado. </t>
    </r>
    <r>
      <rPr>
        <b/>
        <sz val="9"/>
        <color indexed="30"/>
        <rFont val="Arial"/>
        <family val="2"/>
      </rPr>
      <t>Avance 0% a 30 de sept de 2012.</t>
    </r>
  </si>
  <si>
    <r>
      <t xml:space="preserve">149 Con MEM12-0005624-SEG-4000,  del 17 de oct 2012, Secretaria Gral informo: El Grupo de Gestión Contractual, está elaborando el Manual de Supervisión e interventoría  y para la fecha cuenta con un avance del 85%.  No se avala este % de avance, dado que el producto es un Manual de supervisión el cual debe estar aprobado e implementado. </t>
    </r>
    <r>
      <rPr>
        <b/>
        <sz val="9"/>
        <color indexed="30"/>
        <rFont val="Arial"/>
        <family val="2"/>
      </rPr>
      <t>Avance 0% a 30 de sept de 2012.</t>
    </r>
  </si>
  <si>
    <r>
      <t xml:space="preserve">140 Con MEM12-0005624-SEG-4000,  del 17 de oct 2012, Secretaria Gral reporta:  El Grupo de Gestión Contractual, está elaborando el Manual de Contratación y para la fecha cuenta con un avance del 80%. El Manual de Contratación debe estar aprobado e  implementado. </t>
    </r>
    <r>
      <rPr>
        <b/>
        <sz val="9"/>
        <color indexed="30"/>
        <rFont val="Arial"/>
        <family val="2"/>
      </rPr>
      <t xml:space="preserve">Avance 0% a 30 sept 2012 </t>
    </r>
  </si>
  <si>
    <r>
      <t xml:space="preserve">131  Con MEM12-0005624-SEG-4000,  del 17 de oct 2012, Secretaria Gral reporta:  El Grupo de Gestión Contractual, está elaborando el Manual de Contratación y para la fecha cuenta con un avance del 80%. El producto entregable es el procedimiento de gestión contractual  aprobado e  implementado. </t>
    </r>
    <r>
      <rPr>
        <b/>
        <sz val="9"/>
        <color indexed="30"/>
        <rFont val="Arial"/>
        <family val="2"/>
      </rPr>
      <t xml:space="preserve">Avance 0% a 30 sept 2012 </t>
    </r>
  </si>
  <si>
    <r>
      <t xml:space="preserve">139 Con MEM12-0005624-SEG-4000,  del 17 de oct 2012, Secretaria Gral informo: El Grupo de Gestión Contractual, está elaborando el Manual de Supervisión e interventoría  y para la fecha cuenta con un avance del 85%.  No se avala este % de avance, dado que el producto es un procedimiento de supervisión el cual debe estar aprobado e implementado. </t>
    </r>
    <r>
      <rPr>
        <b/>
        <sz val="9"/>
        <color indexed="30"/>
        <rFont val="Arial"/>
        <family val="2"/>
      </rPr>
      <t>Avance 0% a 30 de sept de 2012.</t>
    </r>
  </si>
  <si>
    <r>
      <t xml:space="preserve">141  Con MEM12-0005624-SEG-4000,  del 17 de oct 2012, Secretaria Gral reporta:  El Grupo de Gestión Contractual, está elaborando el Manual de Contratación y para la fecha cuenta con un avance del 80%. El producto entregable es el procedimiento de gestión contractual  aprobado e  implementado. </t>
    </r>
    <r>
      <rPr>
        <b/>
        <sz val="9"/>
        <color indexed="30"/>
        <rFont val="Arial"/>
        <family val="2"/>
      </rPr>
      <t xml:space="preserve">Avance 0% a 30 sept 2012 </t>
    </r>
  </si>
  <si>
    <r>
      <t>145  Con MEM12-0005624-SEG-4000,  del 17 de oct 2012, Secretaria Gral reporta:  El Grupo de Gestión Contractual, está elaborando el Manual de Contratación y para la fecha cuenta con un avance del 80%. El producto entregable es el procedimiento de gestión contractual  aprobado e  implementado.</t>
    </r>
    <r>
      <rPr>
        <b/>
        <sz val="9"/>
        <color indexed="30"/>
        <rFont val="Arial"/>
        <family val="2"/>
      </rPr>
      <t xml:space="preserve"> Avance 0% a 30 sept 2012 </t>
    </r>
  </si>
  <si>
    <r>
      <t xml:space="preserve">146  Con MEM12-0005624-SEG-4000,  del 17 de oct 2012, Secretaria Gral reporta:  El Grupo de Gestión Contractual, está elaborando el Manual de Contratación y para la fecha cuenta con un avance del 80%. El producto entregable es el procedimiento de gestión contractual  aprobado e  implementado. </t>
    </r>
    <r>
      <rPr>
        <b/>
        <sz val="9"/>
        <color indexed="30"/>
        <rFont val="Arial"/>
        <family val="2"/>
      </rPr>
      <t xml:space="preserve">Avance 0% a 30 sept 2012 </t>
    </r>
  </si>
  <si>
    <r>
      <t>150  Con MEM12-0005624-SEG-4000,  del 17 de oct 2012, Secretaria Gral reporta:  El Grupo de Gestión Contractual, está elaborando el Manual de Contratación y para la fecha cuenta con un avance del 80%. El producto entregable es el procedimiento de gestión contractual  aprobado e  implementado.</t>
    </r>
    <r>
      <rPr>
        <b/>
        <sz val="9"/>
        <color indexed="30"/>
        <rFont val="Arial"/>
        <family val="2"/>
      </rPr>
      <t xml:space="preserve"> Avance 0% a 30 sept 2012 </t>
    </r>
  </si>
  <si>
    <r>
      <t xml:space="preserve">159 Con MEM del 05 oct2012 la Oficina de  Planeación no remite información con relación a la actividad programada. </t>
    </r>
    <r>
      <rPr>
        <b/>
        <sz val="9"/>
        <color indexed="30"/>
        <rFont val="Arial"/>
        <family val="2"/>
      </rPr>
      <t>Avance 0% a 30 sep 2012.</t>
    </r>
  </si>
  <si>
    <t>160 Con MEM del 05 oct2012 la Oficina de  Planeación no remite información con relación a la actividad programada. Avance 0% a 30 sep 2012.</t>
  </si>
  <si>
    <r>
      <t xml:space="preserve">126 La ejecución de la actividad no aplica para el trimestre evaluado. </t>
    </r>
    <r>
      <rPr>
        <b/>
        <sz val="9"/>
        <color indexed="30"/>
        <rFont val="Arial"/>
        <family val="2"/>
      </rPr>
      <t>Avance 0% a 30 sept2012</t>
    </r>
  </si>
  <si>
    <t>MJ</t>
  </si>
  <si>
    <r>
      <t xml:space="preserve">50 La Dirección Política Criminal y Penitenciaria, no remitió respuesta de Avance  Plan de Mejoramiento. </t>
    </r>
    <r>
      <rPr>
        <b/>
        <sz val="9"/>
        <color indexed="30"/>
        <rFont val="Arial"/>
        <family val="2"/>
      </rPr>
      <t xml:space="preserve">Avance 0% a 30 sept2012. </t>
    </r>
    <r>
      <rPr>
        <b/>
        <sz val="9"/>
        <color indexed="53"/>
        <rFont val="Arial"/>
        <family val="2"/>
      </rPr>
      <t>Por competencia la acción de mejora se asigna al Ministerio de Justicia y del Derecho</t>
    </r>
  </si>
  <si>
    <r>
      <t xml:space="preserve">51  La Dirección Política Criminal y Penitenciaria, no remitió respuesta de Avance  Plan de Mejoramiento. </t>
    </r>
    <r>
      <rPr>
        <b/>
        <sz val="9"/>
        <color indexed="30"/>
        <rFont val="Arial"/>
        <family val="2"/>
      </rPr>
      <t xml:space="preserve">Avance 0% a 30 sept2012 </t>
    </r>
    <r>
      <rPr>
        <b/>
        <sz val="9"/>
        <color indexed="53"/>
        <rFont val="Arial"/>
        <family val="2"/>
      </rPr>
      <t xml:space="preserve"> Por competencia la acción de mejora se asigna al Ministerio de Justicia y del Derecho</t>
    </r>
  </si>
  <si>
    <r>
      <t xml:space="preserve">162  Con MEM12-0005624-SEG-4000,  del 17 de oct 2012, Secretaria Gral informo: Debido a la escisión de los Ministerios y cambios de administración del mismo los saldos se encuentran en conciliación y traslado a las entidades competentes. </t>
    </r>
    <r>
      <rPr>
        <b/>
        <sz val="9"/>
        <color indexed="30"/>
        <rFont val="Arial"/>
        <family val="2"/>
      </rPr>
      <t xml:space="preserve">Avance 0% a 30 sept 2012. </t>
    </r>
    <r>
      <rPr>
        <b/>
        <sz val="9"/>
        <color indexed="53"/>
        <rFont val="Arial"/>
        <family val="2"/>
      </rPr>
      <t>Queda para el Ministerio de Justicia y del Derechode acuerdo con reaunión realizada en Secretaria General el día29 de octubre de 2012</t>
    </r>
  </si>
  <si>
    <r>
      <t xml:space="preserve">161 Con MEM12-0005624-SEG-4000,  del 17 de oct 2012, Secretaria Gral informo: Debido a la escisión de los Ministerios y cambios de administración del mismo los saldos se encuentran en conciliación y traslado a las entidades competentes. </t>
    </r>
    <r>
      <rPr>
        <b/>
        <sz val="9"/>
        <color indexed="30"/>
        <rFont val="Arial"/>
        <family val="2"/>
      </rPr>
      <t xml:space="preserve">Avance 0% a 30 sept 2012. </t>
    </r>
    <r>
      <rPr>
        <b/>
        <sz val="9"/>
        <color indexed="53"/>
        <rFont val="Arial"/>
        <family val="2"/>
      </rPr>
      <t>Queda para el Ministerio de Justicia y del Derechode acuerdo con reaunión realizada en Secretaria General el día29 de octubre de 2012</t>
    </r>
  </si>
  <si>
    <r>
      <t xml:space="preserve">132 No se estableció avance. </t>
    </r>
    <r>
      <rPr>
        <b/>
        <sz val="9"/>
        <color indexed="30"/>
        <rFont val="Arial"/>
        <family val="2"/>
      </rPr>
      <t>Avance 0% a 30 sep 2012</t>
    </r>
  </si>
  <si>
    <r>
      <t xml:space="preserve">130 No se estableció avance. </t>
    </r>
    <r>
      <rPr>
        <b/>
        <sz val="9"/>
        <color indexed="30"/>
        <rFont val="Arial"/>
        <family val="2"/>
      </rPr>
      <t>Avance 0% a 30 sep 2012</t>
    </r>
  </si>
  <si>
    <t>Elaborar el informe del supervisor con corte  a 30 de junio de 2012 y pasarlo a contabilidad del MJD</t>
  </si>
  <si>
    <t>Entregar el informe del supervisor al Area financiera, para su registro contable.</t>
  </si>
  <si>
    <t>Informe consolidado de ejecución financiera</t>
  </si>
  <si>
    <r>
      <t xml:space="preserve">H6 Plan de Mejoramiento MINJUSTICIA vig 2011 ( la acción del H21 PM vig 2009 estaba VENCIDA, portanto fue reformulado por Secretaria Gral el 07nov2012) </t>
    </r>
    <r>
      <rPr>
        <b/>
        <sz val="9"/>
        <rFont val="Arial"/>
        <family val="2"/>
      </rPr>
      <t xml:space="preserve">RESPONSABLE: </t>
    </r>
    <r>
      <rPr>
        <sz val="9"/>
        <rFont val="Arial"/>
        <family val="2"/>
      </rPr>
      <t xml:space="preserve">Secretaría Gral - Grupo de Gestión Fianciera </t>
    </r>
  </si>
  <si>
    <t>136 CON MEM12-0004576-OCI-1400 La Oficina Control Interno solictó a Secretaria Gral la reformulación de las acciones de mejora, toda vez que en el hallazgo 6 de la auditoria Vigen 2011, se estableció el hallaz 21 vig 2009, como vencido e inefectivo. Por lo anterior, la Secretaría Gral realizo la reformulación correspondiente a traves de correo electronico del 07 nov 2012.</t>
  </si>
  <si>
    <r>
      <t xml:space="preserve">147 No se estableció avance. </t>
    </r>
    <r>
      <rPr>
        <b/>
        <sz val="9"/>
        <color indexed="30"/>
        <rFont val="Arial"/>
        <family val="2"/>
      </rPr>
      <t>Avance 0% a 30 sep 2012</t>
    </r>
  </si>
  <si>
    <r>
      <t xml:space="preserve">151  No se estableció avance. </t>
    </r>
    <r>
      <rPr>
        <b/>
        <sz val="9"/>
        <color indexed="30"/>
        <rFont val="Arial"/>
        <family val="2"/>
      </rPr>
      <t>Avance 0% a 30 sep 2012</t>
    </r>
  </si>
  <si>
    <t>Cumplido  a 30 de junio de 2012 (es 1 prodcuto que no aplica de acuerdo con la norma vigente a la fecha) . N/A Por competencia no es responsabilidad del MJDerecho. El Decreto Ley 019 de 2012 Art. 78 y 79 dispuso que corresponde a DIMAR y a la Unidad Admon Especial de la Aeronatica Civil realizar la verificación de carencia de informes por trráfico de estupefacientes...</t>
  </si>
  <si>
    <t>Formato</t>
  </si>
  <si>
    <t xml:space="preserve">Proyecto de inversion ejecutado </t>
  </si>
  <si>
    <r>
      <t xml:space="preserve">124 Con MEM12-0005156-DMA-2100 del 01oct2012, Metodos alternativos informa:   El Contrato se adelantó con la Dirección de Justicia Formal y Jurisdiccional. A la fecha  se están preparando los documentos de seguimiento correspondientes. Mediante oficio OFI12-0013557-DMA-2010, de fecha 10 de agosto se remitió a los Directores de Métodos Alternativos de Solución de Conflictos y de Justicia Formal respectivamente,  los formatos para su aprobación. Se presentaron comentarios y ajustes que están pendientes, se entregarán en la primera semana de octubre.  </t>
    </r>
    <r>
      <rPr>
        <b/>
        <sz val="9"/>
        <color indexed="30"/>
        <rFont val="Arial"/>
        <family val="2"/>
      </rPr>
      <t xml:space="preserve"> Avance 0% a 30 sept2012.                                                                                                                                                                                                                   Con MEM12-0005523-DMA-2100, del 12 de octubre de 2012 la  Dir. Métodos Alternativos de Solución de Conflictos solcicito a la OCI realizar cambio de responsable, quedando la Dir.  de Justicia Formal y Jurisdiccional.</t>
    </r>
  </si>
  <si>
    <r>
      <t xml:space="preserve">123  Con MEM12-0005156-DMA-2100 del 01oct2012, Metodos alternativos informa:  El Contrato se adelantó con la Dirección de Justicia Formal y Jurisdiccional. A la fecha  se están preparando los documentos de seguimiento correspondientes. Mediante oficio OFI12-0013557-DMA-2010, de fecha 10 de agosto se remitió a los Directores de Métodos Alternativos de Solución de Conflictos y de Justicia Formal respectivamente,  los formatos para su aprobación. Se presentaron comentarios y ajustes que están pendientes, se entregarán en la primera semana de octubre.  </t>
    </r>
    <r>
      <rPr>
        <b/>
        <sz val="9"/>
        <color indexed="30"/>
        <rFont val="Arial"/>
        <family val="2"/>
      </rPr>
      <t>Avance 0% a 30 sept2012.                                                                                                                                                                                                                       Con MEM12-0005523-DMA-2100, del 12 de octubre de 2012 la  Dir. Métodos Alternativos de Solución de Conflictos solcicito a la OCI ajustar responsable, quedando las 2 direcciones como responsables (Metodos y Justicia Formal)</t>
    </r>
  </si>
  <si>
    <r>
      <t xml:space="preserve">125  Con MEM12-0005156-DMA-2100 del 01oct2012, Metodos alternativos informa:   El Contrato se adelantó con la Dirección de Justicia Formal y Jurisdiccional. A la fecha  se están preparando los documentos de seguimiento correspondientes. Mediante oficio OFI12-0013557-DMA-2010, de fecha 10 de agosto se remitió a los Directores de Métodos Alternativos de Solución de Conflictos y de Justicia Formal respectivamente,  los formatos para su aprobación. Se presentaron comentarios y ajustes que están pendientes, se entregarán en la primera semana de octubre.  </t>
    </r>
    <r>
      <rPr>
        <b/>
        <sz val="9"/>
        <color indexed="30"/>
        <rFont val="Arial"/>
        <family val="2"/>
      </rPr>
      <t xml:space="preserve"> Avance 0% a 30 sept2012                                                                                                                                                                                                                          Con MEM12-0005523-DMA-2100, del 12 de octubre de 2012 la  Dir. Métodos Alternativos de Solución de Conflictos solcicito a la OCI ajustar responsable, quedando las 2 direcciones como responsables (Metodos y Justicia Formal)</t>
    </r>
  </si>
  <si>
    <r>
      <t>133</t>
    </r>
    <r>
      <rPr>
        <b/>
        <sz val="9"/>
        <color indexed="30"/>
        <rFont val="Arial"/>
        <family val="2"/>
      </rPr>
      <t xml:space="preserve"> REFORMULADO. </t>
    </r>
    <r>
      <rPr>
        <sz val="9"/>
        <color indexed="30"/>
        <rFont val="Arial"/>
        <family val="2"/>
      </rPr>
      <t xml:space="preserve">  Con MEM12-0004990-SSI-4010 del 25sep2012 la Subdirec Sistemas informa:  Adjudicado el contrato No. 143 de 2012 a la firma Ernst&amp;Young, por valor  de $158,920,000,oo para la ejecución de la definición del Plan Estratégico de  Tecnología.  Se inició la ejecución el día 22 de agosto y se han realizado entrevistas con áreas clave del Ministerio.  Se evidencia gestión, sin embargo, aún no hay producto. </t>
    </r>
    <r>
      <rPr>
        <b/>
        <sz val="9"/>
        <color indexed="30"/>
        <rFont val="Arial"/>
        <family val="2"/>
      </rPr>
      <t xml:space="preserve">Avance 0% a 30 sept de 2012.  </t>
    </r>
  </si>
  <si>
    <r>
      <t xml:space="preserve">134 </t>
    </r>
    <r>
      <rPr>
        <b/>
        <sz val="9"/>
        <color indexed="30"/>
        <rFont val="Arial"/>
        <family val="2"/>
      </rPr>
      <t xml:space="preserve">REFORMULADO </t>
    </r>
    <r>
      <rPr>
        <sz val="9"/>
        <color indexed="30"/>
        <rFont val="Arial"/>
        <family val="2"/>
      </rPr>
      <t xml:space="preserve">   Con MEM12-0004990-SSI-4010 del 25sep2012 la Subdirec Sistemas informa:  Adjudicado el contrato No. 143 de 2012 a la firma Ernst&amp;Young, por valor  de $158,920,000,oo para la ejecución de la definición del Plan Estratégico de  Tecnología.  Se inició la ejecución el día 22 de agosto y se han realizado entrevistas con áreas clave del Ministerio.  Se evidencia gestión, sin embargo, aún no hay producto. </t>
    </r>
    <r>
      <rPr>
        <b/>
        <sz val="9"/>
        <color indexed="30"/>
        <rFont val="Arial"/>
        <family val="2"/>
      </rPr>
      <t>Avance 0% a 30 sept de 2012</t>
    </r>
    <r>
      <rPr>
        <sz val="9"/>
        <color indexed="30"/>
        <rFont val="Arial"/>
        <family val="2"/>
      </rPr>
      <t xml:space="preserve">.  </t>
    </r>
  </si>
  <si>
    <t>Cumplido a 30 sept 2012</t>
  </si>
  <si>
    <t>Elaborar actas de traslado parcial al INPEC por parte del Supervisor</t>
  </si>
  <si>
    <t>FILA_1</t>
  </si>
  <si>
    <t>FILA_2</t>
  </si>
  <si>
    <t>FILA_3</t>
  </si>
  <si>
    <t>FILA_4</t>
  </si>
  <si>
    <t>FILA_5</t>
  </si>
  <si>
    <t>FILA_6</t>
  </si>
  <si>
    <t>FILA_7</t>
  </si>
  <si>
    <t>FILA_8</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</si>
  <si>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</si>
  <si>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</si>
  <si>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</si>
  <si>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</si>
  <si>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</si>
  <si>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</si>
  <si>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</si>
  <si>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</si>
  <si>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</si>
  <si>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</si>
  <si>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</si>
  <si>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</si>
  <si>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</si>
  <si>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</si>
  <si>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</si>
  <si>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</si>
  <si>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</si>
  <si>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</si>
  <si>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</si>
  <si>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</si>
  <si>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</si>
  <si>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</si>
  <si>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</si>
  <si>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</si>
  <si>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</si>
  <si>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</si>
  <si>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</si>
  <si>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</si>
  <si>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</si>
  <si>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</si>
  <si>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</si>
  <si>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</si>
  <si>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</si>
  <si>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</si>
  <si>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</si>
  <si>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</si>
  <si>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</si>
  <si>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</si>
  <si>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</si>
  <si>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</si>
  <si>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</si>
  <si>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</si>
  <si>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</si>
  <si>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</si>
  <si>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</si>
  <si>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</si>
  <si>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</si>
  <si>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</si>
  <si>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</si>
  <si>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</si>
  <si>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FILA_62</t>
  </si>
  <si>
    <t>FILA_63</t>
  </si>
  <si>
    <t>FILA_64</t>
  </si>
  <si>
    <t>FILA_65</t>
  </si>
  <si>
    <t>FILA_66</t>
  </si>
  <si>
    <t>FILA_67</t>
  </si>
  <si>
    <t>FILA_70</t>
  </si>
  <si>
    <t>FILA_71</t>
  </si>
  <si>
    <t>FILA_72</t>
  </si>
  <si>
    <t>FILA_73</t>
  </si>
  <si>
    <t>FILA_74</t>
  </si>
  <si>
    <t>FILA_75</t>
  </si>
  <si>
    <t>Presentación de los informes de Ejecución Presupuestal  en el Comité Directivo</t>
  </si>
  <si>
    <t>Mensualmente presentar los informes de Ejecución Presupuestal a los iembros del Comité Directivo</t>
  </si>
  <si>
    <t>informe</t>
  </si>
  <si>
    <r>
      <t xml:space="preserve">H22 Plan de Mejoramiento MINJUSTICIA vigencia 2011 </t>
    </r>
    <r>
      <rPr>
        <b/>
        <sz val="9"/>
        <rFont val="Arial"/>
        <family val="2"/>
      </rPr>
      <t xml:space="preserve">RESPONSABLE: </t>
    </r>
    <r>
      <rPr>
        <sz val="9"/>
        <rFont val="Arial"/>
        <family val="2"/>
      </rPr>
      <t xml:space="preserve"> Secretaria General - Grupo de Gestión Financiera</t>
    </r>
  </si>
  <si>
    <t xml:space="preserve">Establecer metas de ejecución presupuestal por parte de los directivos responsables </t>
  </si>
  <si>
    <t>Mensualmente presentar un informe de las metas de Ejecución Presupuestal.</t>
  </si>
  <si>
    <r>
      <t xml:space="preserve">H21 Plan de Mejoramiento MINJUSTICIA vigencia 2011 </t>
    </r>
    <r>
      <rPr>
        <b/>
        <sz val="9"/>
        <rFont val="Arial"/>
        <family val="2"/>
      </rPr>
      <t xml:space="preserve">RESPONSABLE: </t>
    </r>
    <r>
      <rPr>
        <sz val="9"/>
        <rFont val="Arial"/>
        <family val="2"/>
      </rPr>
      <t xml:space="preserve"> jefe oficina Planeación</t>
    </r>
  </si>
  <si>
    <r>
      <t xml:space="preserve">H21 Plan de Mejoramiento MINJUSTICIA  vigencia 2011 </t>
    </r>
    <r>
      <rPr>
        <b/>
        <sz val="9"/>
        <rFont val="Arial"/>
        <family val="2"/>
      </rPr>
      <t xml:space="preserve">RESPONSABLE: </t>
    </r>
    <r>
      <rPr>
        <sz val="9"/>
        <rFont val="Arial"/>
        <family val="2"/>
      </rPr>
      <t xml:space="preserve"> jefe oficina Planeación</t>
    </r>
  </si>
  <si>
    <r>
      <t xml:space="preserve">H23 Plan de Mejoramiento MINJUSTICIA vigencia 2011 </t>
    </r>
    <r>
      <rPr>
        <b/>
        <sz val="9"/>
        <rFont val="Arial"/>
        <family val="2"/>
      </rPr>
      <t xml:space="preserve">RESPONSABLE: </t>
    </r>
    <r>
      <rPr>
        <sz val="9"/>
        <rFont val="Arial"/>
        <family val="2"/>
      </rPr>
      <t xml:space="preserve"> Secretaria General - Grupo de Gestión Financiera</t>
    </r>
  </si>
  <si>
    <t>FILA_61</t>
  </si>
  <si>
    <t>FILA_76</t>
  </si>
  <si>
    <t>ACTIVIDADES /AVANCE FÍSICO DE EJECUCIÓN</t>
  </si>
  <si>
    <t>OBSERVACIONES</t>
  </si>
  <si>
    <r>
      <t>Hallazgo No. 7 Política y Acceso a la Justicia. El programa de casas de justicia no genera resultados de impacto en el acceso efectivo a la justicia y la descongestión de los entes jurisdiccionales, la entidad carece de estudios sobre la efectividad de los mismos.</t>
    </r>
    <r>
      <rPr>
        <b/>
        <sz val="14"/>
        <rFont val="Arial"/>
        <family val="2"/>
      </rPr>
      <t xml:space="preserve"> </t>
    </r>
  </si>
  <si>
    <t>Incorporar en la contabilidad del Ministerio de Justicia y del Derecho saldos contables que traslade el Ministerio del Interior acorde al Decreto No. 2897 de 2011de Escisión de los Ministerios</t>
  </si>
  <si>
    <t>Registros (acción # 1)</t>
  </si>
  <si>
    <t>Expedir Certificación financiera al supervisor del Convenio del Ministerio de Justicia y del Derecho sobre los saldos contables que se vayan a trasladar al INPEC</t>
  </si>
  <si>
    <t>Certificación (acción# 2)</t>
  </si>
  <si>
    <t>Actas(acción#  3)</t>
  </si>
  <si>
    <t>Realizar el registro contable  en la contabilidad del Ministerio de Justicia y del Derecho de los traslados</t>
  </si>
  <si>
    <t>Registros (acción# 4)</t>
  </si>
  <si>
    <t>Registros(acción# 5)</t>
  </si>
  <si>
    <t>Informes(acción# 6)</t>
  </si>
  <si>
    <t xml:space="preserve">Registrar en la contabilidad del Ministerio de Justicia y del Derecho, con base en el cuadro resumen del informe de ejecución de FONADE,los pagos que haya realizado FONADE </t>
  </si>
  <si>
    <t>Registros(acción# 7)</t>
  </si>
  <si>
    <r>
      <t xml:space="preserve">Hallazgo No.21  AUDITORIA PROYECTO CONSTR Y DOTACIÓN DE INFRAEST PENITEN Y CARCELA ORDEN NAL-MIN INTERIOR Y JUSTICIA-FONADE-INPEC  A 30JUN2011 .                                                                                 </t>
    </r>
    <r>
      <rPr>
        <b/>
        <sz val="9"/>
        <rFont val="Arial"/>
        <family val="2"/>
      </rPr>
      <t>RESPONSABLES:</t>
    </r>
    <r>
      <rPr>
        <sz val="9"/>
        <rFont val="Arial"/>
        <family val="2"/>
      </rPr>
      <t xml:space="preserve"> Dirección política Criminal y Penitenciaria</t>
    </r>
  </si>
  <si>
    <t>Elaborar  el  procedimiento de Cobro Coactivo que garantice el adecuado reporte al área financiera de las multas vigentes por infracción a la Ley 30/86.</t>
  </si>
  <si>
    <t>Establecer dentro del   Reglamento Interno de recaudo de cartera el procedimiento para la notificación del mandamiento de pago en la forma y tiempo establecidos en la ley</t>
  </si>
  <si>
    <t>Elaborar y aplicar un procedimiento de Cobro Coactivo donde se establezca que la Oficina Jurídica remite mensualmente al Area financiera y contable la información  correspondiente al valor de la multa y los intereses generados mes a mes,  para cada uno de los multados, de manera disgregada</t>
  </si>
  <si>
    <t>Establecer dentro del   Reglamento Interno de recaudo de cartera el procedimiento para la norificación del mandamiento de pago en la forma y tiempo establecidos en la ley</t>
  </si>
  <si>
    <r>
      <t xml:space="preserve">Hallazgo 14-Audit Realizada al Consejo Superior de la Judicatura-Proyecto Fortalecimiento a los Servicios de la JusticiaJuridcc Ordinaria 
REC del BIRF-7824-CO Vig 2010  y  2011- Contrato 107 de 2010 y 050 de 2011 , La cual no fue notificada al MINUSTICIA por la CGR.         </t>
    </r>
    <r>
      <rPr>
        <b/>
        <sz val="9"/>
        <rFont val="Arial"/>
        <family val="2"/>
      </rPr>
      <t xml:space="preserve">  RESPONSABLE: </t>
    </r>
    <r>
      <rPr>
        <sz val="9"/>
        <rFont val="Arial"/>
        <family val="2"/>
      </rPr>
      <t>Oficina de Control Interno</t>
    </r>
  </si>
  <si>
    <t>Elaborar documento que permita definir los criterios para establecer los honorarios de la administradora del proyecto, que forme parte integral de los términos de referencia correspondientes</t>
  </si>
  <si>
    <r>
      <t xml:space="preserve">Hallazg 15-Audit Realiza al Consejo Superior  Judicatura-Proyecto Fortalecimiento a los Servicios de la JusticiaJuridcc Ordinaria 
REC del BIRF-7824-CO Vig 2010  y  2011- Contrato 107 de 2010 y 050 de 2011 , La cual no fue notificada al MINUSTICIA por la CGR       </t>
    </r>
    <r>
      <rPr>
        <b/>
        <sz val="9"/>
        <rFont val="Arial"/>
        <family val="2"/>
      </rPr>
      <t>RESPONSABLE:</t>
    </r>
    <r>
      <rPr>
        <sz val="9"/>
        <rFont val="Arial"/>
        <family val="2"/>
      </rPr>
      <t xml:space="preserve"> Dir. Métodos Alternativos de Solución Conflictos y  Dir. de Justicia Formal y Jurisdiccional</t>
    </r>
  </si>
  <si>
    <t>Definir la necesidad de establecer canales de comunicación para el desarrollo y las mismas, asi como su implementación</t>
  </si>
  <si>
    <r>
      <t xml:space="preserve">Hallazgo 16-Audit Realizada al Consejo Superior de la Judicatura-Proyecto Fortalecimiento a los Servicios de la JusticiaJuridcc Ordinaria 
REC del BIRF-7824-CO Vig 2010  y  2011- Contrato 107 de 2010 y 050 de 2011 , La cual no fue notificada al MINUSTICIA por la CGR.                </t>
    </r>
    <r>
      <rPr>
        <b/>
        <sz val="9"/>
        <rFont val="Arial"/>
        <family val="2"/>
      </rPr>
      <t xml:space="preserve">RESPONSABLE: </t>
    </r>
    <r>
      <rPr>
        <sz val="9"/>
        <rFont val="Arial"/>
        <family val="2"/>
      </rPr>
      <t>Dir. de Justicia Formal y Jurisdiccional</t>
    </r>
  </si>
  <si>
    <r>
      <t xml:space="preserve">Hall 17-Audit Realiza al Consejo Superior Judicatura-Proyecto Fortalecimiento a los Servicios de la JusticiaJuridcc Ordinaria 
REC del BIRF-7824-CO Vig 2010  y  2011- Contrato 107 de 2010 y 050 de 2011 , La cual no fue notificada al MINUSTICIA por la CGR.                   </t>
    </r>
    <r>
      <rPr>
        <b/>
        <sz val="9"/>
        <rFont val="Arial"/>
        <family val="2"/>
      </rPr>
      <t>RESPONSABLE</t>
    </r>
    <r>
      <rPr>
        <sz val="9"/>
        <rFont val="Arial"/>
        <family val="2"/>
      </rPr>
      <t>: Dir. Métodos Alternativos de Solución de Conflictos  y  Dir. de Justicia Formal y Jurisdiccional</t>
    </r>
  </si>
  <si>
    <t>H1 En los contratos 031 y 033 de 2011, no se señaló en el clausulado la figura de supervisión. Para efectos de los pagos la entidad generó informes cuyo contenido no refleja, ni verificación de funciones, ni seguimiento, ni cumplimiento de avances por parte del contratista.</t>
  </si>
  <si>
    <t>Establecer mecanismo que garanticen la inclusión de las cláusulas obligatorias en las minutas de contratos y convenios que suscriba el Ministerio de Justicia y del Derecho.</t>
  </si>
  <si>
    <t>Elaborar y formalizar una minuta estandar para la elaboración de los contratos.</t>
  </si>
  <si>
    <t>H3 En los contratos 031, 033 y 035 de 2011, suscritos entre el MJD y la FIDUPREVISORA S.A., por valor de $2.778.4 millones, los informes mensuales presentados por el contratista no contienen ningún ítem donde se discrimine la forma como se han invertido estos dineros. Tampoco se, evidenció en los informes de supervisión por parte del Ministerio.</t>
  </si>
  <si>
    <t>Realizar seguimiento a los contratos o convenios que consagren inversión recursos.</t>
  </si>
  <si>
    <t>Incluir dentro de las minutas que cuando  el tipo de contrato o convenio lo permita y cuando exista inversión recursos, el desglose de sus actividades con su respectivo valor,  para que el supervisor pueda realizar su seguimiento.</t>
  </si>
  <si>
    <t>Establecer controles para garantizar que la aprobación de la póliza se haga dentro de los términos contractuales.</t>
  </si>
  <si>
    <t>Elaborar los procedimientos en el Manual de Supervisor y establecer medidas correctivas</t>
  </si>
  <si>
    <t>Elaborar el Manual de contratación de la entidad</t>
  </si>
  <si>
    <t>Incluir en el Manual de Supervisión que los Supervisores en un plazo determinado hagan entrega de los Informes y todo lo pertinente para la perfección de los Contratos</t>
  </si>
  <si>
    <t>H15 En el contrato 369/2010, se encontró una nota en la que se menciona de manera expresa "este contrato tiene un saldo por obligar de $207.9 millones, constituido en la reserva de apropiación de 2010 y que fenece a 31/12/11, evidencia que pese a estar liquidado el contrato hay una obligación pendiente a favor del contratista UNIÓN TEMPORAL ERON 2010, lo que evidencia debilidades</t>
  </si>
  <si>
    <t>Diseñar e implementar el proceso de liquidación de contratos y/o convenios</t>
  </si>
  <si>
    <r>
      <t xml:space="preserve">H20 Plan de Mejoramiento MINJUSTICIA  vigencia 2011 </t>
    </r>
    <r>
      <rPr>
        <b/>
        <sz val="9"/>
        <rFont val="Arial"/>
        <family val="2"/>
      </rPr>
      <t>RESPONSABLE:</t>
    </r>
    <r>
      <rPr>
        <sz val="9"/>
        <rFont val="Arial"/>
        <family val="2"/>
      </rPr>
      <t xml:space="preserve"> Jefe Oficina Asesora Juridica -Grupo de Defensa Jurídica </t>
    </r>
  </si>
  <si>
    <t>Socializar mensualmente con el Equipo Directivo y los responsables de Proyectos el informe de Avance de la Ejecución Presupuestal.</t>
  </si>
  <si>
    <t>Realizar el Plan de Implementación del Proyecto para la vigencia 2013. Documento que será entregado el 15 de febrero de 2013</t>
  </si>
  <si>
    <t xml:space="preserve">Plan </t>
  </si>
  <si>
    <t>Elaborar el Plan de Implementación del Proyecto para la vigencia 2013.</t>
  </si>
  <si>
    <t>Informes de ejecución</t>
  </si>
  <si>
    <t>Presentar 2  informes de avance de ejecución del proyecto: 1.con corte a 30 de mayo de 2013 y fecha de entrega el 30 de junio de 2013. 2.con corte a 30 de noviembre de 2013 y fecha de entrega 15 de diciembre de 2013</t>
  </si>
  <si>
    <t>Realizar seguimiento al Plan de implementación del proyecto a través de  informes de avance de ejecución del mismo.</t>
  </si>
  <si>
    <t>Hallazgo No. 3 PM CONV. DONACIÓN PARA LOS MAS DESFAVORECIDOS - DONACIÓN No. JSDF TF091176  - DIRECCIÓN DE ACCESO A LA JUSTICIA - VIGENCIA AGOSTO 29 2008 A 31 MAYO DE 2011.                  Dirección de Métodos Alternativos de Solución de Conflictos</t>
  </si>
  <si>
    <t>FILA_77</t>
  </si>
  <si>
    <t>Adquirir el aplicativo</t>
  </si>
  <si>
    <t xml:space="preserve">3 con MEM12-0007386-DMA-2100 del 14 diciembre/2012,  Métodos Alternativos solicito la modificación de la acción de mejora y demás items del plan.  con MEM12-0007671-DMA-2100 del 26 diciembre/2012,  Métodos Alternativos informo que se está ajustando el Plan de Adquisiciones  del Proyecto con base en la prórroga autorizada por el Banco. Una vez esté aprobado el Plan se realizará el seguimiento a su implementación. Con correo electrónico del 25ene2013, Metodos solicitó nuevamente la modificación de la acción y demas items del </t>
  </si>
  <si>
    <t>ESTE ARCHIVO SE ENVIO POR SIRECI EL DIA 25 DE ENERO DE 2013</t>
  </si>
  <si>
    <t>Cumplida a 31 dic/2011</t>
  </si>
  <si>
    <r>
      <t xml:space="preserve"> H6 Plan Mejoramiento MINJUSTICIA vig 2011 (la acción del H6  PM MIJ Vig 2009 estaba VENCIDA).                                                     </t>
    </r>
    <r>
      <rPr>
        <b/>
        <sz val="9"/>
        <rFont val="Arial"/>
        <family val="2"/>
      </rPr>
      <t xml:space="preserve">RESPONSABLE: </t>
    </r>
    <r>
      <rPr>
        <sz val="9"/>
        <rFont val="Arial"/>
        <family val="2"/>
      </rPr>
      <t xml:space="preserve">                             Oficina de Sistemas</t>
    </r>
  </si>
  <si>
    <r>
      <t xml:space="preserve">1 con MEM12-0007806-SSI-4010 del 28 diciembre/2012, sistemas informa: Mediante memorando MEM12-0007548-SSI-4010, remitido a  OCI, se solicitó ampliación del plazo de ejecución a 31 de diciembre de 2013 con el objeto de cumplir la actividad en mención, teniendo en cuenta los recursos asignados para dicha vigencia a través del proyecto de inversión "Actualización y mantenimiento de los sistemas de información, la infraestructura tecnológica y de comunicaciones del Ministerio de Justicia".   </t>
    </r>
    <r>
      <rPr>
        <b/>
        <sz val="9"/>
        <rFont val="Arial"/>
        <family val="2"/>
      </rPr>
      <t>Avance 0% a 31 de diciembre de 2012</t>
    </r>
  </si>
  <si>
    <r>
      <t xml:space="preserve">2  con MEM12-0007806-SSI-4010 del 28 diciembre/2012, sistemas informa: Mediante memorando MEM12-0007548-SSI-4010, remitido a  OCI, se solicitó ampliación del plazo de ejecución a 31 de diciembre de 2013 con el objeto de cumplir la actividad en mención, teniendo en cuenta los recursos asignados para dicha vigencia a través del proyecto de inversión "Actualización y mantenimiento de los sistemas de información, la infraestructura tecnológica y de comunicaciones del Ministerio de Justicia". </t>
    </r>
    <r>
      <rPr>
        <b/>
        <sz val="9"/>
        <rFont val="Arial"/>
        <family val="2"/>
      </rPr>
      <t>Avance 0% a 31 de diciembre de 2012</t>
    </r>
  </si>
  <si>
    <r>
      <t>Con MEM12-0006320-SGC-4002 recibido en OCI el 30 de noviemb2012, el Grupo de Gestión Contractual remitio el concepto sobre los informes mensuales de supervisión del Convenio Donación Banco Mundial, dentro del cual se derivan los contratos: Contrato de consultoria No. 102 de 2011-Consorcio Bureau Veritas Aselink; Contrato de consultoria No. 018 de 2011-Corporación Partners de Colombia;  Contrato de Consultoría  No. 139 de 2011 - Consorcio Educando por la paz  conformado por la Cámara de Comercio de Bogotá y la Universidad Sergio Arboleda;  Convenio de Subdonación  No. 42 de 2011 Asociación de Autoridades Indigenas  Aticoya;  Contrato de consultoria No. 97 de 2011- Econometría S.A.;  Contrato de consultoria No. 200 de 2011- Mario Córdoba. El concepto se emitió teniendo en cuenta los 54 Informes de Supervisión suministrados por la Subd. Métodos Alternativos, sobre los cuales se realizo la verificación respectiva.</t>
    </r>
    <r>
      <rPr>
        <b/>
        <sz val="9"/>
        <rFont val="Arial"/>
        <family val="2"/>
      </rPr>
      <t xml:space="preserve"> Cumplimiento 100% a 31 diciembre de 2012.</t>
    </r>
  </si>
  <si>
    <r>
      <t xml:space="preserve">Con MEM12-0006397-SGF-4004, recibido el 28 nov2012, el Grupo de Gestión Financiera reporto un cumplimiento del 100%, e informo que los registros contables de los saldos trasladados por el Ministerio del Interior, se hicieron en el mes de diciembre de 2011, de acuerdo con la primera acta con corte a 30 de septiembre de 2011 y los comprobantes de fecha 01 de diciembre de 2011 y tercera acta con corte a 30 de diciembre de 2011, y los comprobantes de contabilidad de fecha 31 de diciembre de 2011. En la actualidad ya se hizo la depuración de la información enviada por el anterior supervisor de este convenio, conciliandola con la información de FONADE, de las cuales se levantó una Acta de fecha 28 de septiembre de 2012, de todo se adjuntan fotocopias como soportes. (ANEXO No.1)  (26 folios). </t>
    </r>
    <r>
      <rPr>
        <b/>
        <sz val="9"/>
        <rFont val="Arial"/>
        <family val="2"/>
      </rPr>
      <t>Cumplimiento 100% a 31 diciembre2012.</t>
    </r>
  </si>
  <si>
    <r>
      <t xml:space="preserve">Con MEM12-0006397-SGF-4004, recibido el 28 nov2012, el Grupo de Gestión Financiera reporto un cumplimiento del 100% e informo que Se elaboró la certificación firmada por el Coordinador Financiero la cual relaciona los saldos contables con corte a 30 de septiembre de 2012, de 11 Establecimientos Penitenciarios y Carcelarios. (ANEXO No.2)  (1 folio),  la certificación manifiesta que de acuerdo con los informes  recibidos del supervisor a 30sep2012. se registra en la contabilidad del Ministerio de justicia y del Derecho un valor de $146,052,077,000, como saldo de la cuenta  161501-construcciones en curso, de los cuales la suma de "140,109,728,691,54,  corresponden al convenio 150de 2005, detallando los valores por ERON. </t>
    </r>
    <r>
      <rPr>
        <b/>
        <sz val="9"/>
        <rFont val="Arial"/>
        <family val="2"/>
      </rPr>
      <t>Cumplimiento 100% a 31 diciembre2012</t>
    </r>
  </si>
  <si>
    <r>
      <t xml:space="preserve">4 Con MEM13-0000427-SEG-4000 del 21 de enero de 2013, la Secretaria Gral, solicito ampliación del plazo para la culminación de la actividad, toda vez que  se requiere realizar visitas a los establecimientos de reclusión, consolidación de cifras y registros contables, igualmente en las reuniones que se realizan es imprescindible la asitencia de funcionarios del INPEC, FONADE, y la Unidad SPC. Así mismo la Secretaria General reporta un avance de 60% correspondiente a las actas de recibo final de los establecimientos Guaduas, Florencia, Jamundi,  Ibague, Acacías  y  Puerto Triunfo. </t>
    </r>
    <r>
      <rPr>
        <b/>
        <sz val="9"/>
        <rFont val="Arial"/>
        <family val="2"/>
      </rPr>
      <t>Avance 60% a 31 diciembre de 2012.</t>
    </r>
  </si>
  <si>
    <r>
      <t xml:space="preserve">5 Con MEM13-0000427-SEG-4000 del 21 de enero de 2013, la Secretaria Gral, solicito ampliación del plazo para la culminación de la actividad, toda vez que  se requiere realizar visitas a los establecimientos de reclusión, consolidación de cifras y registros contables, igualmente en las reuniones que se realizan es imprescindible la asitencia de funcionarios del INPEC, FONADE, y la Unidad SPC.  </t>
    </r>
    <r>
      <rPr>
        <b/>
        <sz val="9"/>
        <rFont val="Arial"/>
        <family val="2"/>
      </rPr>
      <t>Avance 0% a 31 diciembre de 2012.</t>
    </r>
  </si>
  <si>
    <r>
      <t>Con MEM12-0006397-SGF-4004, recibido el 28 nov2012, el Grupo de Gestión Financiera reporto : Los registros contables de los saldos trasladados por el Ministerio del Interior, se hicieron en el mes de diciembre de 2011, de acuerdo con la primera acta con corte a 30 de septiembre de 2011 y los comprobantes contables de fecha a 01 de diciembre de 2011 y tercera acta con corte a 30 de diciembre de 2011, y los comprobantes de contabilidad de fecha 31 de diciembre de 2011.  (ANEXO No.1). En la actualidad ya se hizo la depuración de la información enviada por el anterior supervisor de este convenio, conciliandola con la información de FONADE, de esta depuración se levantó una Acta de fecha 28 de septiembre de 2012, se elaboró un cuadro en donde se relacionan las diferencias presentadas, y un cuadro resúmen de los saldos de acuerdo con el balance general del MJD, con corte a 30 de Junio de 2012. De toda esta documentación, se adjuntan fotocopias como soportes. (ANEXO No.3)  (9 folios).</t>
    </r>
    <r>
      <rPr>
        <b/>
        <sz val="9"/>
        <rFont val="Arial"/>
        <family val="2"/>
      </rPr>
      <t xml:space="preserve"> Cumplimiento 100% a 31 diciembre 2012</t>
    </r>
  </si>
  <si>
    <r>
      <t xml:space="preserve">Con MEM12-0006397-SGF-4004, recibido el 28 nov2012, el Grupo de Gestión Financiera reporto :  Ya se recibieron los informes del supervisor del MJD, debidamente avalados y firmados, con corte a 31 de diciembre de 2011, con corte a 31 de Marzo de 2012 y con corte a 30 de Junio de 2012.  (ANEXO No.4)  (57 folios). </t>
    </r>
    <r>
      <rPr>
        <b/>
        <sz val="9"/>
        <rFont val="Arial"/>
        <family val="2"/>
      </rPr>
      <t>Cumplimiento 100% a 31 diciembre 2012</t>
    </r>
  </si>
  <si>
    <r>
      <t>Con MEM12-0006397-SGF-4004, recibido el 28 nov2012, el Grupo de Gestión Financiera reporto :  Ya se registró en contabilidad la información de ejecución realizada por FONADE, de acuerdo con los informes recibidos por el supervisor del MJD, los cuales ya vienen depurados y avalados por el mismo, con corte a 30 de junio de 2012. Se anexan copias de los comprobantes de contabilidad. (ANEXO No.5) (36 folios).</t>
    </r>
    <r>
      <rPr>
        <b/>
        <sz val="9"/>
        <rFont val="Arial"/>
        <family val="2"/>
      </rPr>
      <t xml:space="preserve"> Cumplimiento 100% a 31 diciembre 2012</t>
    </r>
  </si>
  <si>
    <r>
      <t xml:space="preserve">Con MEM12-0005987-DCP-3200 del 30 de octub2012, Política Criminal, informó:  El documento  que establece los lienamientos y propuestas para el establecimiento de una política criminal coherente para el estado colombiano, se presentó el 31 de marzo de 2012 por parte de la Comisión Asesora de Política Criminal, el cual consta de 139 paginas  y está relacionado con "La incorporación de una política penitenciaria con criterios de humanización de la pena en la nueva infraestructura" para lo cual se sucribio convenio, en agosto de 2011, entre l INPEC, la Corporación Andina de Fomento CAF y el Ministeio del Interior y de Justicx (hoy Minjusticia) para la construcción de 26,000 nuevos cupos. </t>
    </r>
    <r>
      <rPr>
        <b/>
        <sz val="9"/>
        <rFont val="Arial"/>
        <family val="2"/>
      </rPr>
      <t xml:space="preserve">Cumplido 100% a 31 diciembre 2012. </t>
    </r>
  </si>
  <si>
    <r>
      <t xml:space="preserve">6 Con MEM12-0005987-DCP-3200 del 30 octub2012, Política Criminal, remitio informe de la reunión del 26 de oct/2012 de la Corporación Andina  de Fomento CAF sobre el seguimiento a la construcción de nuevos establecimientos  penitenciarios del "Programa de Fortalecimiento de la Capacidad Penitenciaria y Crcelaria en Colombia", donde participaron INPEC,  Unidad SPC, MJD, CAF.                                                                                                       Con MEM13-0000263-DCP-3200 del 15ene/2013 Política Criminal remitio copia Informe Ejecutivo CAF del 30 agos/2012 e informe de actividades Convenio CAF - trimestre octubre - diciembre 2012. </t>
    </r>
    <r>
      <rPr>
        <b/>
        <sz val="9"/>
        <rFont val="Arial"/>
        <family val="2"/>
      </rPr>
      <t>Cumplimiento 100% a 31 dici/2012</t>
    </r>
  </si>
  <si>
    <r>
      <t xml:space="preserve">Con MEM12-0005987-DCP-3200 del 30 de octub2012, Política Criminal, informó: Se elaboró la "Guia para la socialziación de los mecanismso de vigilancia electrónica (SVE) dirigido a operadores judiciales" y se han realizado dos jornadas de socialziación hasta el momento. En Bogotá se realizó una preeliminar con los Jueces de Ejecución de Penas el 19 de julio de 2012 y en la ciudad de San Andrés el 19 de octubre de 2012 se realizò otra en donde se entregó formalmente la Gua. Adicinalmente existe el instrumento de capacitación a los jueces en las diferentes exposiciones..  </t>
    </r>
    <r>
      <rPr>
        <b/>
        <sz val="9"/>
        <rFont val="Arial"/>
        <family val="2"/>
      </rPr>
      <t>Cumplimiento 100% a 31 diciembre de 2012</t>
    </r>
    <r>
      <rPr>
        <sz val="9"/>
        <rFont val="Arial"/>
        <family val="2"/>
      </rPr>
      <t xml:space="preserve">                                                                                                        </t>
    </r>
  </si>
  <si>
    <r>
      <t>7 Con MEM13-0000230-OAJ-1500 del 14enero 2013 Jurídica informó:  A nov/2012 se cuenta con el Proceso de Gestión Jurídica dentro del cual se establece "Ejercer la jurisdicción coactiva y efectuar el cobro de multas por infracción Ley 30...", para tal efecto, se cuenta con  el  Manual de Cobro Administrativo Persuasivo y Coactivo, elaborado por la OAJ y avalado por la Oficina de Planeación, mediante Codigo M-GJ-01 Versión 1;  dentro del Manual se establece el Procedimiento a seguir en cada una de las actuaciones administrativas que se surten en cada una de las etapas del  proceso de cobro coactivo; en el numeral 3.12.3.2. Otras formas de terminación del proceso, último párrafo, se establece que una vez terminado el proceso de cobro coactivo  por cualquiera de las causas señaladas, inmediatamente se comunica al Grupo de Gestión Financiera y Contable, para los efectos contables respectivos; igualmente se debe reportar los pagos efectuados por las obligaciones que se cobran  dentro de los procesos de cobro coactivo. Con relación al reporte   al área financiera y contable del MINJUSTICIA de manera  mensual desde marzo  a diciembre de 2012  la OAJ  ha remitido el informe discriminando cada uno de los multados , el valor de la multa y los intereses generados.</t>
    </r>
    <r>
      <rPr>
        <b/>
        <sz val="9"/>
        <rFont val="Arial"/>
        <family val="2"/>
      </rPr>
      <t xml:space="preserve"> Cumplimiento 100% a 31 diciembre 2012</t>
    </r>
  </si>
  <si>
    <r>
      <t xml:space="preserve">8   Con MEM13-0000230-OAJ-1500 del 14ene 2013 Jurídica informó:  A nov/ 2012 se cuenta con el Manual de Cobro Administrativo Persuasivo y Coactivo, elaborado por la OAJ y avalado por la Oficina de Planeación, mediante Codigo M-GJ-01 Versión 1.  dentro de dicho Manual se establece el  procedimiento  a seguir en cada una de las actuaciones administrativas que se surten en cada una de las etapas del  proceso de cobro coactivo,  el numeral 3.3 Notificaciones, precisa el mandamiento de pago  en la forma y tiempos establecidos en la ley. </t>
    </r>
    <r>
      <rPr>
        <b/>
        <sz val="9"/>
        <rFont val="Arial"/>
        <family val="2"/>
      </rPr>
      <t xml:space="preserve"> Cumplimiento 100% a 31 diciembre 2012</t>
    </r>
  </si>
  <si>
    <r>
      <t xml:space="preserve">9 Con MEM13-0000230-OAJ-1500 del 14ene 2013 Jurídica informó:    A noviembre de 2012 se cuenta con el Manual de Cobro Administrativo Persuasivo y Coactivo, elaborado por la OAJ y avalado por la Oficina de Planeación, mediante Codigo M-GJ-01 Versión 1.  dentro de dicha Manual se establece el Proceso y los procedimientos correspondientes a seguir en cada una de las actuaciones administrativas que se surten en cada una de las etapas del  proceso de cobro coactivo, a la fecha estamos en el trámite para la expedición del acto administrativo. </t>
    </r>
    <r>
      <rPr>
        <b/>
        <sz val="9"/>
        <rFont val="Arial"/>
        <family val="2"/>
      </rPr>
      <t>Avance 0% a 31 diciembre 2012.</t>
    </r>
  </si>
  <si>
    <r>
      <t xml:space="preserve">10   Con MEM13-0000230-OAJ-1500 del 14ene 2013 Jurídica informó: A noviembre de 2012 se cuenta con el Manual de Cobro Administrativo Persuasivo y Coactivo, elaborado por la OAJ y avalado por la Oficina de Planeación, mediante Codigo M-GJ-01 Versión 1.  dentro de dicha Manual se establece el Proceso y los procedimientos correspondientes a seguir en cada una de las actuaciones administrativas que se surten en cada una de las etapas del  proceso de cobro coactivo, a la fecha  se aplica lo establecido en el manual. </t>
    </r>
    <r>
      <rPr>
        <b/>
        <sz val="9"/>
        <rFont val="Arial"/>
        <family val="2"/>
      </rPr>
      <t xml:space="preserve"> Cumplido 100% a 31 diciembre 2012.</t>
    </r>
  </si>
  <si>
    <r>
      <t>11  Con MEM13-0000230-OAJ-1500 del 14enero 2013 Jurídica informó:  A nov/2012 se cuenta con el Proceso de Gestión Jurídica dentro del cual se establece "Ejercer la jurisdicción coactiva y efectuar el cobro de multas por infracción Ley 30...", para tal efecto, se cuenta con  el  Manual de Cobro Administrativo Persuasivo y Coactivo, elaborado por la OAJ y avalado por la Oficina de Planeación, mediante Codigo M-GJ-01 Versión 1;  dentro del Manual se establece el Procedimiento a seguir en cada una de las actuaciones administrativas que se surten en cada una de las etapas del  proceso de cobro coactivo; en el numeral 3.12.3.2. Otras formas de terminación del proceso, último párrafo, se establece que una vez terminado el proceso de cobro coactivo  por cualquiera de las causas señaladas, inmediatamente se comunica al Grupo de Gestión Financiera y Contable, para los efectos contables respectivos; igualmente se debe reportar los pagos efectuados por las obligaciones que se cobran  dentro de los procesos de cobro coactivo. Se remitieron los informes a financiera, discriminando cada uno de los multados, el valor de la multa y los intereses generados a través de: MEM12-0001376-OAJ-1500, : MEM12-0001789-OAJ-1500, : MEM12-0001935-OAJ-1500, : MEM12-0002802-OAJ-1500, : MEM12-0003440-OAJ-1500, : MEM12-0003682-OAJ-1500, : MEM12-0004995-OAJ-1500, : MEM12-0005860-OAJ-1500, : MEM12-0007485-OAJ-1500 .</t>
    </r>
    <r>
      <rPr>
        <b/>
        <sz val="9"/>
        <rFont val="Arial"/>
        <family val="2"/>
      </rPr>
      <t xml:space="preserve"> Cumplimiento 100% a 31 diciembre 2012</t>
    </r>
  </si>
  <si>
    <r>
      <t>12  Con MEM13-0000230-OAJ-1500 del 14enero 2013 Jurídica informó: A noviembre de 2012 se cuenta con el Manuak de Cobro Administrativo Persuasivo y Coactivo, elaborado por la OAJ y avalado por la Oficina de Planeación, mediante Codigo M-GJ-01 Versión 1.  así como la caractetrización del proceso.  Dentro de dicha Manual se establece el Proceso y los procedimientos correspondientes a seguir en cada una de las actuaciones administrativas que se surten en cada una de las etapas del  proceso de cobro coactivo, a la fecha estamos en el trámite para la expedición del acto administrativo.</t>
    </r>
    <r>
      <rPr>
        <b/>
        <sz val="9"/>
        <rFont val="Arial"/>
        <family val="2"/>
      </rPr>
      <t xml:space="preserve"> Cumplimiento 100% a 31 diciembre 2012</t>
    </r>
  </si>
  <si>
    <r>
      <t xml:space="preserve">13  Con MEM13-0000230-OAJ-1500 del 14ene 2013 Jurídica informó:    A noviembre de 2012 se cuenta con el Manual de Cobro Administrativo Persuasivo y Coactivo, elaborado por la OAJ y avalado por la Oficina de Planeación, mediante Codigo M-GJ-01 Versión 1.  dentro de dicha Manual se establece el Proceso y los procedimientos correspondientes a seguir en cada una de las actuaciones administrativas que se surten en cada una de las etapas del  proceso de cobro coactivo, a la fecha estamos en el trámite para la expedición del acto administrativo. </t>
    </r>
    <r>
      <rPr>
        <b/>
        <sz val="9"/>
        <rFont val="Arial"/>
        <family val="2"/>
      </rPr>
      <t>Avance 0% a 31 diciembre 2012.</t>
    </r>
  </si>
  <si>
    <r>
      <t xml:space="preserve">14    Con MEM13-0000230-OAJ-1500 del 14ene 2013 Jurídica informó: A noviembre de 2012 se cuenta con el Manual de Cobro Administrativo Persuasivo y Coactivo, elaborado por la OAJ y avalado por la Oficina de Planeación, mediante Codigo M-GJ-01 Versión 1.  dentro de dicha Manual se establece el Proceso y los procedimientos correspondientes a seguir en cada una de las actuaciones administrativas que se surten en cada una de las etapas del  proceso de cobro coactivo, a la fecha  se aplica lo establecido en el manual. </t>
    </r>
    <r>
      <rPr>
        <b/>
        <sz val="9"/>
        <rFont val="Arial"/>
        <family val="2"/>
      </rPr>
      <t xml:space="preserve"> Cumplido 100% a 31 diciembre 2012.</t>
    </r>
  </si>
  <si>
    <r>
      <t xml:space="preserve">15  Con MEM13-0000230-OAJ-1500 del 14ene 2013 Jurídica informó: Para la adquisición de un sistema de información para el cobro administrativo persuasivo y coactivo de las sentencias la OAJ en coordinación con la Subdirección de Sistemas del Minjusticia realizó la elaboración de los estudios previos para la adquisión del aplicativo de acuerdo a los requerimientos funcionales necesarios para adelantar el proceso coactivo, sin embargo es necesario aclarar que el trámite contractual para la adquisión y puesta en marcha del mismo no es una tarea que corresponde a la OAJ dicho procedimiento es realizado por la Secretaria General  y la Oficina de contratos. En consecuencia, a la fecha no se cuenta con aplicativo requerido. </t>
    </r>
    <r>
      <rPr>
        <b/>
        <sz val="9"/>
        <rFont val="Arial"/>
        <family val="2"/>
      </rPr>
      <t>Avance 0% a 31 diciembre de 2012</t>
    </r>
  </si>
  <si>
    <r>
      <t xml:space="preserve">16 Mediante MEM12-0007812-OCI-1400 del 28 de diciembre de 2012, la Oficina de Control Interno remitio a la señora ministra el Informe de Auditoria Independiente realizada al Proyecto de Fortalecimiento a los Servicios de Justicia - Convenio de Préstamo BIRF 7824-CO (Banco Mundial). </t>
    </r>
    <r>
      <rPr>
        <b/>
        <sz val="9"/>
        <rFont val="Arial"/>
        <family val="2"/>
      </rPr>
      <t>Cumplimiento 100% a 31 diciembre 2012.</t>
    </r>
  </si>
  <si>
    <r>
      <t>17   con MEM12-0007503-DMA-2100 del 17 diciem/2012 y  MEM12-0007671-DMA-2100 del 26 diciembre/2012, Metodos Alternativos remitio avance del PM: envió documento "Anexo a los Términos de Referencia para la Contratación de la Administración del Proyecto"  el cual precisa que de  acuerdo con las funciones establecidas a cada uno de los integrantes de la UCP, se establecieron honorarios de acuerdo con la Resolución pertinente, expedida por la Sala Administrativa del CSJ y la no objeción del Banco Mundial expedida para la contratación de todos los integrantes de la UCP, incluido el Administrador, mediante la cual se certifica que los honorarios están acordes con las funciones asignadas a cada uno de sus integrantes.  El  documento   "Anexo a los Términos de Referencia para la Contratación de la Administración del Proyecto" deberá ser ajustado para la vigencia 2013 y formará parte integral de los Terminos de referencia para el contrato correspondiente, el cual deberá contar  con el Vo.Bo de la Secretaría General.  También allegaron el Acuerdo No. PSAA11-8048 de marzo 28/2011, del Consejo Superios Judicatura, por medio del cual se modifica  el ACUERDO No. PSAA10-6980 de 2010 mediante el cual se estableció la Unidad Coordinadora para le Programa de  Fortalecimiento a los Servicios de Justicia del  Banco Mundial, el el parágrafo primero fija los honorairos mensuales para los integrantes de la UCP, en paragrafo segundo estable el incremento en el monto de los honorarios al cumplirse cada año de conformidad con IPC certificado por el organismo correspondiente del Gobierno Nal.</t>
    </r>
    <r>
      <rPr>
        <b/>
        <sz val="9"/>
        <rFont val="Arial"/>
        <family val="2"/>
      </rPr>
      <t>Cumplido 100% a 31 diciembre de 2012.</t>
    </r>
  </si>
  <si>
    <r>
      <t xml:space="preserve">18   con MEM12-0007503-DMA-2100 del 17 diciem/2012 y  MEM12-0007671-DMA-2100 del 26 diciembre/2012, Metodos Alternativos remitio avance del PM: envió documento "Definir la necesidad de establecer canales de comunicación para el desarrollo de las actividades del proyecto, asi como su implementación", allegaron el Acuerdo No. PSAA12-9771  del 07/dic/2012, del Consejo Superios Judicatura, por medio del cual se aprueba el Plan de Adquisiciones y el Plan Operativo Anual del Proyecto- vig 2013 del proyecto "Fortalecimiento a los Servicios de Justicia" financiado con recursos del empréstito del Banco Mundial. Dentro del Plan de adquisiciones del CSJ vig 2013, aprobado por la Sala Administrativa, se incluye la actividad relacionada con "REalizar la estrategia de comunicaciones y realizar los eventos , talleres y camapñas requeridas y descritas en la estrategia , así como el diseño de los manuales  y materiales requeridos", lo anterior para fortalecer la comunicación interinstitucional entre las actividades del sector. </t>
    </r>
    <r>
      <rPr>
        <b/>
        <sz val="9"/>
        <rFont val="Arial"/>
        <family val="2"/>
      </rPr>
      <t xml:space="preserve"> Cumplido 100% a 31 diciembre de 2012.</t>
    </r>
  </si>
  <si>
    <r>
      <t>19  con MEM12-0007671-DMA-2100 del 26 diciembre/2012, Metodos Alternativos remitio el documento "VERIFICACIÓN PARA TRÁMITE DE PAGO"</t>
    </r>
    <r>
      <rPr>
        <b/>
        <sz val="9"/>
        <rFont val="Arial"/>
        <family val="2"/>
      </rPr>
      <t xml:space="preserve"> Cumplido 100% a 31 diciembre de 2012</t>
    </r>
  </si>
  <si>
    <r>
      <t xml:space="preserve">20 mediante correos electrónicos del 16 y 21 de ene2013 Gestión Contractual informo:  El Ministerio celebro el contrato 196 de 2012,  con la doctora CAROLINA SALAZAR HOLGUIN, para la elaboración del manual de contratación, el manual de supervisión y la implementación de los procedimientos. Los procedimientos ya fueron aprobados y  </t>
    </r>
    <r>
      <rPr>
        <b/>
        <sz val="9"/>
        <rFont val="Arial"/>
        <family val="2"/>
      </rPr>
      <t>los manuales de contratación como el de supervisión</t>
    </r>
    <r>
      <rPr>
        <sz val="9"/>
        <rFont val="Arial"/>
        <family val="2"/>
      </rPr>
      <t xml:space="preserve"> ya fueron entregados por la contratista y</t>
    </r>
    <r>
      <rPr>
        <b/>
        <sz val="9"/>
        <rFont val="Arial"/>
        <family val="2"/>
      </rPr>
      <t xml:space="preserve"> están en aprobación por parte de la secretaria </t>
    </r>
    <r>
      <rPr>
        <sz val="9"/>
        <rFont val="Arial"/>
        <family val="2"/>
      </rPr>
      <t xml:space="preserve">general del Ministerio y se adoptaran mediante resolución conjunta. </t>
    </r>
    <r>
      <rPr>
        <b/>
        <sz val="9"/>
        <rFont val="Arial"/>
        <family val="2"/>
      </rPr>
      <t>Verificada la documentación  se tiene</t>
    </r>
    <r>
      <rPr>
        <sz val="9"/>
        <rFont val="Arial"/>
        <family val="2"/>
      </rPr>
      <t xml:space="preserve"> que el Proceso de Gestión Contractual contiene: 1. Manual de Contratación; 2.Procedimiento Elaboración, aprobación, modificación y seguimiento del Plan de Contratación; 3. Procedimiento Solicitud, trámite y suscripción de modificaciones, adiciones prórrogas y suspensiones de contratos; 4.Procedimiento Imposición de multas, cláusula penal y declaratoria de caducidad; 5.Procedimiento Solicitud y trámite de procesos de contratación </t>
    </r>
    <r>
      <rPr>
        <b/>
        <sz val="9"/>
        <rFont val="Arial"/>
        <family val="2"/>
      </rPr>
      <t>(no se evidencia el formato de minuta)</t>
    </r>
    <r>
      <rPr>
        <sz val="9"/>
        <rFont val="Arial"/>
        <family val="2"/>
      </rPr>
      <t xml:space="preserve">; 6. Procedimiento Liquidación de contratos. Los procedimientos se encuentran firmados y aprobados por la Secretaria General. No se avala el 100% reportado por Gestión Contractual toda vez que  no se evidencia el producto entregable "Minuta estandar".  </t>
    </r>
    <r>
      <rPr>
        <b/>
        <sz val="9"/>
        <rFont val="Arial"/>
        <family val="2"/>
      </rPr>
      <t>Avance es 0% a 31 de diciembre de 2012</t>
    </r>
  </si>
  <si>
    <r>
      <t xml:space="preserve">21 mediante correos electrónicos del 16 y 21 de ene2013 Gestión Contractual informo:  El Ministerio celebro el contrato 196 de 2012,  con la doctora CAROLINA SALAZAR HOLGUIN, para la elaboración del manual de contratación, el manual de supervisión y la implementación de los procedimientos. Los procedimientos ya fueron aprobados y  </t>
    </r>
    <r>
      <rPr>
        <b/>
        <sz val="9"/>
        <rFont val="Arial"/>
        <family val="2"/>
      </rPr>
      <t>los manuales de contratación como el de supervisión</t>
    </r>
    <r>
      <rPr>
        <sz val="9"/>
        <rFont val="Arial"/>
        <family val="2"/>
      </rPr>
      <t xml:space="preserve"> ya fueron entregados por la contratista y </t>
    </r>
    <r>
      <rPr>
        <b/>
        <sz val="9"/>
        <rFont val="Arial"/>
        <family val="2"/>
      </rPr>
      <t>están</t>
    </r>
    <r>
      <rPr>
        <sz val="9"/>
        <rFont val="Arial"/>
        <family val="2"/>
      </rPr>
      <t xml:space="preserve"> </t>
    </r>
    <r>
      <rPr>
        <b/>
        <sz val="9"/>
        <rFont val="Arial"/>
        <family val="2"/>
      </rPr>
      <t xml:space="preserve">en aprobación por parte de la secretaria general </t>
    </r>
    <r>
      <rPr>
        <sz val="9"/>
        <rFont val="Arial"/>
        <family val="2"/>
      </rPr>
      <t>del Ministerio y se adoptaran mediante resolución conjunta. Se evidencia gestión, sin embargo, no se evidencia el producto entregable.</t>
    </r>
    <r>
      <rPr>
        <b/>
        <sz val="9"/>
        <rFont val="Arial"/>
        <family val="2"/>
      </rPr>
      <t xml:space="preserve"> Avance 0% a 31 diciembre de 2012</t>
    </r>
  </si>
  <si>
    <r>
      <t xml:space="preserve">22 mediante correos electrónicos del 16 y 21 de ene2013 Gestión Contractual informo:  El Ministerio celebro el contrato 196 de 2012,  con la doctora CAROLINA SALAZAR HOLGUIN, para la elaboración del manual de contratación, el manual de supervisión y la implementación de los procedimientos. Los procedimientos ya fueron aprobados y  </t>
    </r>
    <r>
      <rPr>
        <b/>
        <sz val="9"/>
        <rFont val="Arial"/>
        <family val="2"/>
      </rPr>
      <t>los manuales de contratación como el de supervisión</t>
    </r>
    <r>
      <rPr>
        <sz val="9"/>
        <rFont val="Arial"/>
        <family val="2"/>
      </rPr>
      <t xml:space="preserve"> ya fueron entregados por la contratista y </t>
    </r>
    <r>
      <rPr>
        <b/>
        <sz val="9"/>
        <rFont val="Arial"/>
        <family val="2"/>
      </rPr>
      <t>están</t>
    </r>
    <r>
      <rPr>
        <sz val="9"/>
        <rFont val="Arial"/>
        <family val="2"/>
      </rPr>
      <t xml:space="preserve"> </t>
    </r>
    <r>
      <rPr>
        <b/>
        <sz val="9"/>
        <rFont val="Arial"/>
        <family val="2"/>
      </rPr>
      <t xml:space="preserve">en aprobación por parte de la secretaria general </t>
    </r>
    <r>
      <rPr>
        <sz val="9"/>
        <rFont val="Arial"/>
        <family val="2"/>
      </rPr>
      <t>del Ministerio y se adoptaran mediante resolución conjunta. Se evidencia gestión, sin embargo, no se evidencia el producto entregable.</t>
    </r>
    <r>
      <rPr>
        <b/>
        <sz val="9"/>
        <rFont val="Arial"/>
        <family val="2"/>
      </rPr>
      <t xml:space="preserve"> Avance 0% a 31 diciembre de 2012</t>
    </r>
  </si>
  <si>
    <r>
      <t xml:space="preserve">23 mediante correos electrónicos del 16 y 21 de ene2013 Gestión Contractual informo:  El Ministerio celebro el contrato 196 de 2012,  con la doctora CAROLINA SALAZAR HOLGUIN, para la elaboración del manual de contratación, el manual de supervisión y la implementación de los procedimientos. Los procedimientos ya fueron aprobados y  </t>
    </r>
    <r>
      <rPr>
        <b/>
        <sz val="9"/>
        <rFont val="Arial"/>
        <family val="2"/>
      </rPr>
      <t>los manuales de contratación como el de supervisión</t>
    </r>
    <r>
      <rPr>
        <sz val="9"/>
        <rFont val="Arial"/>
        <family val="2"/>
      </rPr>
      <t xml:space="preserve"> ya fueron entregados por la contratista y </t>
    </r>
    <r>
      <rPr>
        <b/>
        <sz val="9"/>
        <rFont val="Arial"/>
        <family val="2"/>
      </rPr>
      <t>están</t>
    </r>
    <r>
      <rPr>
        <sz val="9"/>
        <rFont val="Arial"/>
        <family val="2"/>
      </rPr>
      <t xml:space="preserve"> </t>
    </r>
    <r>
      <rPr>
        <b/>
        <sz val="9"/>
        <rFont val="Arial"/>
        <family val="2"/>
      </rPr>
      <t xml:space="preserve">en aprobación por parte de la secretaria general </t>
    </r>
    <r>
      <rPr>
        <sz val="9"/>
        <rFont val="Arial"/>
        <family val="2"/>
      </rPr>
      <t>del Ministerio y se adoptaran mediante resolución conjunta. Se observa gestión, sin embargo, no se avala el 100% reportado por Gestión Contractual, dado que</t>
    </r>
    <r>
      <rPr>
        <b/>
        <sz val="9"/>
        <rFont val="Arial"/>
        <family val="2"/>
      </rPr>
      <t xml:space="preserve"> no se evidencia el producto entregable, procedimiento relacionado con supervisión de contratos. Avance 0% a 31 diciembre de 2012</t>
    </r>
  </si>
  <si>
    <r>
      <t xml:space="preserve">24 mediante correos electrónicos del 16 y 21 de ene2013 Gestión Contractual informo:  El Ministerio celebro el contrato 196 de 2012,  con la doctora CAROLINA SALAZAR HOLGUIN, para la elaboración del manual de contratación, el manual de supervisión y la implementación de los procedimientos. Los procedimientos ya fueron aprobados y  </t>
    </r>
    <r>
      <rPr>
        <b/>
        <sz val="9"/>
        <rFont val="Arial"/>
        <family val="2"/>
      </rPr>
      <t>los manuales de contratación como el de supervisión</t>
    </r>
    <r>
      <rPr>
        <sz val="9"/>
        <rFont val="Arial"/>
        <family val="2"/>
      </rPr>
      <t xml:space="preserve"> ya fueron entregados por la contratista y</t>
    </r>
    <r>
      <rPr>
        <b/>
        <sz val="9"/>
        <rFont val="Arial"/>
        <family val="2"/>
      </rPr>
      <t xml:space="preserve"> están en aprobación por parte de la secretaria </t>
    </r>
    <r>
      <rPr>
        <sz val="9"/>
        <rFont val="Arial"/>
        <family val="2"/>
      </rPr>
      <t xml:space="preserve">general del Ministerio y se adoptaran mediante resolución conjunta. </t>
    </r>
    <r>
      <rPr>
        <b/>
        <sz val="9"/>
        <rFont val="Arial"/>
        <family val="2"/>
      </rPr>
      <t>Verificada la documentación  se tiene</t>
    </r>
    <r>
      <rPr>
        <sz val="9"/>
        <rFont val="Arial"/>
        <family val="2"/>
      </rPr>
      <t xml:space="preserve"> que el Proceso de Gestión Contractual contiene: 1. Manual de Contratación; 2.Procedimiento Elaboración, aprobación, modificación y seguimiento del Plan de Contratación; 3. Procedimiento Solicitud, trámite y suscripción de modificaciones, adiciones prórrogas y suspensiones de contratos; 4.Procedimiento Imposición de multas, cláusula penal y declaratoria de caducidad; 5.Procedimiento Solicitud y trámite de procesos de contratación </t>
    </r>
    <r>
      <rPr>
        <b/>
        <sz val="9"/>
        <rFont val="Arial"/>
        <family val="2"/>
      </rPr>
      <t>(no se evidencia el formato de minuta)</t>
    </r>
    <r>
      <rPr>
        <sz val="9"/>
        <rFont val="Arial"/>
        <family val="2"/>
      </rPr>
      <t xml:space="preserve">; 6. Procedimiento Liquidación de contratos. Los procedimientos se encuentran firmados y aprobados por la Secretaria General. No se avala el 100% reportado por Gestión Contractual toda vez que  no se evidencia el producto entregable "Minuta de acuerdo con la descripción de la actividad".  </t>
    </r>
    <r>
      <rPr>
        <b/>
        <sz val="9"/>
        <rFont val="Arial"/>
        <family val="2"/>
      </rPr>
      <t>Avance es 0% a 31 de diciembre de 2012</t>
    </r>
  </si>
  <si>
    <r>
      <t xml:space="preserve">25 mediante correos electrónicos del 16 y 21 de ene2013 Gestión Contractual informo:  El Ministerio celebro el contrato 196 de 2012,  con la doctora CAROLINA SALAZAR HOLGUIN, para la elaboración del manual de contratación, el manual de supervisión y la implementación de los procedimientos. Los procedimientos ya fueron aprobados y  </t>
    </r>
    <r>
      <rPr>
        <b/>
        <sz val="9"/>
        <rFont val="Arial"/>
        <family val="2"/>
      </rPr>
      <t>los manuales de contratación como el de supervisión</t>
    </r>
    <r>
      <rPr>
        <sz val="9"/>
        <rFont val="Arial"/>
        <family val="2"/>
      </rPr>
      <t xml:space="preserve"> ya fueron entregados por la contratista y</t>
    </r>
    <r>
      <rPr>
        <b/>
        <sz val="9"/>
        <rFont val="Arial"/>
        <family val="2"/>
      </rPr>
      <t xml:space="preserve"> están en aprobación por parte de la secretaria </t>
    </r>
    <r>
      <rPr>
        <sz val="9"/>
        <rFont val="Arial"/>
        <family val="2"/>
      </rPr>
      <t xml:space="preserve">general del Ministerio y se adoptaran mediante resolución conjunta. </t>
    </r>
    <r>
      <rPr>
        <b/>
        <sz val="9"/>
        <rFont val="Arial"/>
        <family val="2"/>
      </rPr>
      <t xml:space="preserve">Verificado </t>
    </r>
    <r>
      <rPr>
        <sz val="9"/>
        <rFont val="Arial"/>
        <family val="2"/>
      </rPr>
      <t xml:space="preserve">el Procedimiento Solicitud y trámite de procesos de contratación, en la actividad No. 23, contiene la instrucción relacionada con  la Garantía. </t>
    </r>
    <r>
      <rPr>
        <b/>
        <sz val="9"/>
        <rFont val="Arial"/>
        <family val="2"/>
      </rPr>
      <t>Cumplido 100% a 31 de diciembre de 2012</t>
    </r>
  </si>
  <si>
    <r>
      <t xml:space="preserve">26 mediante correos electrónicos del 16 y 21 de ene2013 Gestión Contractual informo:  El Grupo de Gestión Contractual ya solicito al Grupo de Gestión  administrativa  del Ministerio, el acompañamiento para la realización de las tablas de retención documental. </t>
    </r>
    <r>
      <rPr>
        <b/>
        <sz val="9"/>
        <rFont val="Arial"/>
        <family val="2"/>
      </rPr>
      <t>Avance es 0% a 31 de diciembre de 2012</t>
    </r>
  </si>
  <si>
    <r>
      <t xml:space="preserve">27  con MEM12-0007806-SSI-4010 del 28 diciembre/2012, sistemas informa: El 16 de noviembre de 2012, el supervisor del contrato y la firma consultora ERNST &amp; YOUNG LTDA, realizaron el cierre del proyecto (contrato 143 de 2012),  del cual  el Ministerio obtuvo el producto "Formulación, diseño, estructuración y desarrollo del Plan Estrategico  de Tecnología  para el Ministerio de Justicia y del Derecho 2012-2016"  </t>
    </r>
    <r>
      <rPr>
        <b/>
        <sz val="9"/>
        <rFont val="Arial"/>
        <family val="2"/>
      </rPr>
      <t xml:space="preserve"> Cumplimiento 100% a 31 diciembre 2012</t>
    </r>
  </si>
  <si>
    <r>
      <t xml:space="preserve">28    con MEM12-0007806-SSI-4010 del 28 diciembre/2012, sistemas informa: El 16 de noviembre de 2012, el supervisor del contrato y la firma consultora ERNST &amp; YOUNG LTDA, realizaron el cierre del proyecto (contrato 143 de 2012),  del cual  el Ministerio obtuvo el producto "Formulación, diseño, estructuración y desarrollo del Plan Estrategico  de Tecnología  para el Ministerio de Justicia y del Derecho 2012-2016"    </t>
    </r>
    <r>
      <rPr>
        <b/>
        <sz val="9"/>
        <rFont val="Arial"/>
        <family val="2"/>
      </rPr>
      <t>Cumplimiento 100% a 31 diciembre 2012</t>
    </r>
  </si>
  <si>
    <r>
      <t xml:space="preserve">29  con MEM12-0007806-SSI-4010 del 28 diciembre/2012, sistemas informa: El 16 de noviembre de 2012, según consta en acta, el supervisor del contrato y la firma consultora ERNST &amp; YOUNG LTDA, realizaron el cierre del proyecto (contrato 143 de 2012),  del cual  el Ministerio obtuvo el producto "Formulación, diseño, estructuración y desarrollo del Plan Estrategico  de Tecnología  para el Ministerio de Justicia y del Derecho 2012-2016". </t>
    </r>
    <r>
      <rPr>
        <b/>
        <sz val="9"/>
        <rFont val="Arial"/>
        <family val="2"/>
      </rPr>
      <t>Cumplimiento 100% a 31 diciembre 2012</t>
    </r>
  </si>
  <si>
    <r>
      <t>Con MEM12-0006397-SGF-4004,  recibido el 28 nov2012, el Grupo de Gestión Financiera reporto un cumplimiento del 100%, anexando cuadro resumen de ejecución del convenio 150-05 con cortes a 31dici2011, a 31marz2012, a 30jun2012.</t>
    </r>
    <r>
      <rPr>
        <b/>
        <sz val="9"/>
        <rFont val="Arial"/>
        <family val="2"/>
      </rPr>
      <t xml:space="preserve"> Cumplimiento 100% a 31 diciembre2012.</t>
    </r>
  </si>
  <si>
    <r>
      <t xml:space="preserve">Con MEM12-0006397-SGF-4004, recibido el 28 nov2012, el Grupo de Gestión Financiera reporto un cumplimiento del 100%, de lo cual anexo los documentos soportes de "Ingresos al Convenio". </t>
    </r>
    <r>
      <rPr>
        <b/>
        <sz val="9"/>
        <rFont val="Arial"/>
        <family val="2"/>
      </rPr>
      <t>Cumplimiento 100% a 31 dic 2012.</t>
    </r>
  </si>
  <si>
    <r>
      <t xml:space="preserve">30 mediante correos electrónicos del 16 y 21 de ene2013 Gestión Contractual informo:  El Ministerio celebro el contrato 196 de 2012,  con la doctora CAROLINA SALAZAR HOLGUIN, para la elaboración del manual de contratación, el manual de supervisión y la implementación de los procedimientos. Los procedimientos ya fueron aprobados y  </t>
    </r>
    <r>
      <rPr>
        <b/>
        <sz val="9"/>
        <rFont val="Arial"/>
        <family val="2"/>
      </rPr>
      <t>los manuales de contratación como el de supervisión</t>
    </r>
    <r>
      <rPr>
        <sz val="9"/>
        <rFont val="Arial"/>
        <family val="2"/>
      </rPr>
      <t xml:space="preserve"> ya fueron entregados por la contratista y </t>
    </r>
    <r>
      <rPr>
        <b/>
        <sz val="9"/>
        <rFont val="Arial"/>
        <family val="2"/>
      </rPr>
      <t>están</t>
    </r>
    <r>
      <rPr>
        <sz val="9"/>
        <rFont val="Arial"/>
        <family val="2"/>
      </rPr>
      <t xml:space="preserve"> </t>
    </r>
    <r>
      <rPr>
        <b/>
        <sz val="9"/>
        <rFont val="Arial"/>
        <family val="2"/>
      </rPr>
      <t xml:space="preserve">en aprobación por parte de la secretaria general </t>
    </r>
    <r>
      <rPr>
        <sz val="9"/>
        <rFont val="Arial"/>
        <family val="2"/>
      </rPr>
      <t>del Ministerio y se adoptaran mediante resolución conjunta. Se evidencia gestión, sin embargo, no se evidencia el producto entregable "manual de supervisión".</t>
    </r>
    <r>
      <rPr>
        <b/>
        <sz val="9"/>
        <rFont val="Arial"/>
        <family val="2"/>
      </rPr>
      <t xml:space="preserve"> Avance 0% a 31 diciembre de 2012</t>
    </r>
  </si>
  <si>
    <r>
      <t xml:space="preserve">31 mediante correos electrónicos del 16 y 21 de ene2013 Gestión Contractual informo:  El Ministerio celebro el contrato 196 de 2012,  con la doctora CAROLINA SALAZAR HOLGUIN, para la elaboración del manual de contratación, el manual de supervisión y la implementación de los procedimientos. Los procedimientos ya fueron aprobados y  </t>
    </r>
    <r>
      <rPr>
        <b/>
        <sz val="9"/>
        <rFont val="Arial"/>
        <family val="2"/>
      </rPr>
      <t>los manuales de contratación como el de supervisión</t>
    </r>
    <r>
      <rPr>
        <sz val="9"/>
        <rFont val="Arial"/>
        <family val="2"/>
      </rPr>
      <t xml:space="preserve"> ya fueron entregados por la contratista y </t>
    </r>
    <r>
      <rPr>
        <b/>
        <sz val="9"/>
        <rFont val="Arial"/>
        <family val="2"/>
      </rPr>
      <t>están</t>
    </r>
    <r>
      <rPr>
        <sz val="9"/>
        <rFont val="Arial"/>
        <family val="2"/>
      </rPr>
      <t xml:space="preserve"> </t>
    </r>
    <r>
      <rPr>
        <b/>
        <sz val="9"/>
        <rFont val="Arial"/>
        <family val="2"/>
      </rPr>
      <t xml:space="preserve">en aprobación por parte de la secretaria general </t>
    </r>
    <r>
      <rPr>
        <sz val="9"/>
        <rFont val="Arial"/>
        <family val="2"/>
      </rPr>
      <t>del Ministerio y se adoptaran mediante resolución conjunta. Se observa gestión, sin embargo, no se avala el 100% reportado por Gestión Contractual, dado que</t>
    </r>
    <r>
      <rPr>
        <b/>
        <sz val="9"/>
        <rFont val="Arial"/>
        <family val="2"/>
      </rPr>
      <t xml:space="preserve"> no se evidencia el producto entregable, procedimiento relacionado con supervisión de contratos. Avance 0% a 31 diciembre de 2012</t>
    </r>
  </si>
  <si>
    <r>
      <t xml:space="preserve">32 mediante correos electrónicos del 16 y 21 de ene2013 Gestión Contractual informo:  El Ministerio celebro el contrato 196 de 2012,  con la doctora CAROLINA SALAZAR HOLGUIN, para la elaboración del manual de contratación, el manual de supervisión y la implementación de los procedimientos. Los procedimientos ya fueron aprobados y  </t>
    </r>
    <r>
      <rPr>
        <b/>
        <sz val="9"/>
        <rFont val="Arial"/>
        <family val="2"/>
      </rPr>
      <t>los manuales de contratación como el de supervisión</t>
    </r>
    <r>
      <rPr>
        <sz val="9"/>
        <rFont val="Arial"/>
        <family val="2"/>
      </rPr>
      <t xml:space="preserve"> ya fueron entregados por la contratista y </t>
    </r>
    <r>
      <rPr>
        <b/>
        <sz val="9"/>
        <rFont val="Arial"/>
        <family val="2"/>
      </rPr>
      <t>están</t>
    </r>
    <r>
      <rPr>
        <sz val="9"/>
        <rFont val="Arial"/>
        <family val="2"/>
      </rPr>
      <t xml:space="preserve"> </t>
    </r>
    <r>
      <rPr>
        <b/>
        <sz val="9"/>
        <rFont val="Arial"/>
        <family val="2"/>
      </rPr>
      <t xml:space="preserve">en aprobación por parte de la secretaria general </t>
    </r>
    <r>
      <rPr>
        <sz val="9"/>
        <rFont val="Arial"/>
        <family val="2"/>
      </rPr>
      <t>del Ministerio y se adoptaran mediante resolución conjunta. Se evidencia gestión, sin embargo, no se evidencia el producto entregable " Manual de Contratación".</t>
    </r>
    <r>
      <rPr>
        <b/>
        <sz val="9"/>
        <rFont val="Arial"/>
        <family val="2"/>
      </rPr>
      <t xml:space="preserve"> Avance 0% a 31 diciembre de 2012</t>
    </r>
  </si>
  <si>
    <r>
      <t xml:space="preserve">33 mediante correos electrónicos del 16 y 21 de ene2013 Gestión Contractual informo:  El Ministerio celebro el contrato 196 de 2012,  con la doctora CAROLINA SALAZAR HOLGUIN, para la elaboración del manual de contratación, el manual de supervisión y la implementación de los procedimientos. Los procedimientos ya fueron aprobados y  </t>
    </r>
    <r>
      <rPr>
        <b/>
        <sz val="9"/>
        <rFont val="Arial"/>
        <family val="2"/>
      </rPr>
      <t>los manuales de contratación como el de supervisión</t>
    </r>
    <r>
      <rPr>
        <sz val="9"/>
        <rFont val="Arial"/>
        <family val="2"/>
      </rPr>
      <t xml:space="preserve"> ya fueron entregados por la contratista y</t>
    </r>
    <r>
      <rPr>
        <b/>
        <sz val="9"/>
        <rFont val="Arial"/>
        <family val="2"/>
      </rPr>
      <t xml:space="preserve"> están en aprobación por parte de la secretaria </t>
    </r>
    <r>
      <rPr>
        <sz val="9"/>
        <rFont val="Arial"/>
        <family val="2"/>
      </rPr>
      <t xml:space="preserve">general del Ministerio y se adoptaran mediante resolución conjunta. Se evidencia el "Procedimiento Solicitud y trámite de procesos de contratación".  </t>
    </r>
    <r>
      <rPr>
        <b/>
        <sz val="9"/>
        <rFont val="Arial"/>
        <family val="2"/>
      </rPr>
      <t>Cumplido 100% a 31 de diciembre de 2012</t>
    </r>
  </si>
  <si>
    <r>
      <t xml:space="preserve">34 mediante correos electrónicos del 16 y 21 de ene2013 Gestión Contractual informo:  El Ministerio celebro el contrato 196 de 2012,  con la doctora CAROLINA SALAZAR HOLGUIN, para la elaboración del manual de contratación, el manual de supervisión y la implementación de los procedimientos. Los procedimientos ya fueron aprobados y  </t>
    </r>
    <r>
      <rPr>
        <b/>
        <sz val="9"/>
        <rFont val="Arial"/>
        <family val="2"/>
      </rPr>
      <t>los manuales de contratación como el de supervisión</t>
    </r>
    <r>
      <rPr>
        <sz val="9"/>
        <rFont val="Arial"/>
        <family val="2"/>
      </rPr>
      <t xml:space="preserve"> ya fueron entregados por la contratista y </t>
    </r>
    <r>
      <rPr>
        <b/>
        <sz val="9"/>
        <rFont val="Arial"/>
        <family val="2"/>
      </rPr>
      <t>están</t>
    </r>
    <r>
      <rPr>
        <sz val="9"/>
        <rFont val="Arial"/>
        <family val="2"/>
      </rPr>
      <t xml:space="preserve"> </t>
    </r>
    <r>
      <rPr>
        <b/>
        <sz val="9"/>
        <rFont val="Arial"/>
        <family val="2"/>
      </rPr>
      <t xml:space="preserve">en aprobación por parte de la secretaria general </t>
    </r>
    <r>
      <rPr>
        <sz val="9"/>
        <rFont val="Arial"/>
        <family val="2"/>
      </rPr>
      <t>del Ministerio y se adoptaran mediante resolución conjunta. Se evidencia gestión, sin embargo, no se evidencia el producto entregable "manual de supervisión".</t>
    </r>
    <r>
      <rPr>
        <b/>
        <sz val="9"/>
        <rFont val="Arial"/>
        <family val="2"/>
      </rPr>
      <t xml:space="preserve"> Avance 0% a 31 diciembre de 2012</t>
    </r>
  </si>
  <si>
    <r>
      <t xml:space="preserve">35 mediante correos electrónicos del 16 y 21 de ene2013 Gestión Contractual informo:  El Ministerio celebro el contrato 196 de 2012,  con la doctora CAROLINA SALAZAR HOLGUIN, para la elaboración del manual de contratación, el manual de supervisión y la implementación de los procedimientos. Los procedimientos ya fueron aprobados y  </t>
    </r>
    <r>
      <rPr>
        <b/>
        <sz val="9"/>
        <rFont val="Arial"/>
        <family val="2"/>
      </rPr>
      <t>los manuales de contratación como el de supervisión</t>
    </r>
    <r>
      <rPr>
        <sz val="9"/>
        <rFont val="Arial"/>
        <family val="2"/>
      </rPr>
      <t xml:space="preserve"> ya fueron entregados por la contratista y </t>
    </r>
    <r>
      <rPr>
        <b/>
        <sz val="9"/>
        <rFont val="Arial"/>
        <family val="2"/>
      </rPr>
      <t>están</t>
    </r>
    <r>
      <rPr>
        <sz val="9"/>
        <rFont val="Arial"/>
        <family val="2"/>
      </rPr>
      <t xml:space="preserve"> </t>
    </r>
    <r>
      <rPr>
        <b/>
        <sz val="9"/>
        <rFont val="Arial"/>
        <family val="2"/>
      </rPr>
      <t xml:space="preserve">en aprobación por parte de la secretaria general </t>
    </r>
    <r>
      <rPr>
        <sz val="9"/>
        <rFont val="Arial"/>
        <family val="2"/>
      </rPr>
      <t>del Ministerio y se adoptaran mediante resolución conjunta. Se evidencia gestión, sin embargo, no se evidencia el producto entregable "manual de supervisión".</t>
    </r>
    <r>
      <rPr>
        <b/>
        <sz val="9"/>
        <rFont val="Arial"/>
        <family val="2"/>
      </rPr>
      <t xml:space="preserve"> Avance 0% a 31 diciembre de 2012</t>
    </r>
  </si>
  <si>
    <r>
      <t xml:space="preserve">36 mediante correos electrónicos del 16 y 21 de ene2013 Gestión Contractual informo:  El Ministerio celebro el contrato 196 de 2012,  con la doctora CAROLINA SALAZAR HOLGUIN, para la elaboración del manual de contratación, el manual de supervisión y la implementación de los procedimientos. Los procedimientos ya fueron aprobados y  </t>
    </r>
    <r>
      <rPr>
        <b/>
        <sz val="9"/>
        <rFont val="Arial"/>
        <family val="2"/>
      </rPr>
      <t>los manuales de contratación como el de supervisión</t>
    </r>
    <r>
      <rPr>
        <sz val="9"/>
        <rFont val="Arial"/>
        <family val="2"/>
      </rPr>
      <t xml:space="preserve"> ya fueron entregados por la contratista y </t>
    </r>
    <r>
      <rPr>
        <b/>
        <sz val="9"/>
        <rFont val="Arial"/>
        <family val="2"/>
      </rPr>
      <t>están</t>
    </r>
    <r>
      <rPr>
        <sz val="9"/>
        <rFont val="Arial"/>
        <family val="2"/>
      </rPr>
      <t xml:space="preserve"> </t>
    </r>
    <r>
      <rPr>
        <b/>
        <sz val="9"/>
        <rFont val="Arial"/>
        <family val="2"/>
      </rPr>
      <t xml:space="preserve">en aprobación por parte de la secretaria general </t>
    </r>
    <r>
      <rPr>
        <sz val="9"/>
        <rFont val="Arial"/>
        <family val="2"/>
      </rPr>
      <t>del Ministerio y se adoptaran mediante resolución conjunta. Se evidencia gestión, sin embargo, no se evidencia el producto entregable "manual de supervisión".</t>
    </r>
    <r>
      <rPr>
        <b/>
        <sz val="9"/>
        <rFont val="Arial"/>
        <family val="2"/>
      </rPr>
      <t xml:space="preserve"> Avance 0% a 31 diciembre de 2012</t>
    </r>
  </si>
  <si>
    <r>
      <t xml:space="preserve">37 mediante correos electrónicos del 16 y 21 de ene2013 Gestión Contractual informo:  El Ministerio celebro el contrato 196 de 2012,  con la doctora CAROLINA SALAZAR HOLGUIN, para la elaboración del manual de contratación, el manual de supervisión y la implementación de los procedimientos. Los procedimientos ya fueron aprobados y  </t>
    </r>
    <r>
      <rPr>
        <b/>
        <sz val="9"/>
        <rFont val="Arial"/>
        <family val="2"/>
      </rPr>
      <t>los manuales de contratación como el de supervisión</t>
    </r>
    <r>
      <rPr>
        <sz val="9"/>
        <rFont val="Arial"/>
        <family val="2"/>
      </rPr>
      <t xml:space="preserve"> ya fueron entregados por la contratista y </t>
    </r>
    <r>
      <rPr>
        <b/>
        <sz val="9"/>
        <rFont val="Arial"/>
        <family val="2"/>
      </rPr>
      <t>están</t>
    </r>
    <r>
      <rPr>
        <sz val="9"/>
        <rFont val="Arial"/>
        <family val="2"/>
      </rPr>
      <t xml:space="preserve"> </t>
    </r>
    <r>
      <rPr>
        <b/>
        <sz val="9"/>
        <rFont val="Arial"/>
        <family val="2"/>
      </rPr>
      <t xml:space="preserve">en aprobación por parte de la secretaria general </t>
    </r>
    <r>
      <rPr>
        <sz val="9"/>
        <rFont val="Arial"/>
        <family val="2"/>
      </rPr>
      <t>del Ministerio y se adoptaran mediante resolución conjunta. Se observa gestión, sin embargo, no se avala el 100% reportado por Gestión Contractual, dado que</t>
    </r>
    <r>
      <rPr>
        <b/>
        <sz val="9"/>
        <rFont val="Arial"/>
        <family val="2"/>
      </rPr>
      <t xml:space="preserve"> no se evidencia el producto entregable, procedimiento relacionado con supervisión de contratos. Avance 0% a 31 diciembre de 2012</t>
    </r>
  </si>
  <si>
    <r>
      <t xml:space="preserve">38 mediante correos electrónicos del 16 y 21 de ene2013 Gestión Contractual informo:  El Grupo de Gestión Contractual ya solicito al Grupo de Gestión  administrativa  del Ministerio, el acompañamiento para la realización de las tablas de retención documental. </t>
    </r>
    <r>
      <rPr>
        <b/>
        <sz val="9"/>
        <rFont val="Arial"/>
        <family val="2"/>
      </rPr>
      <t>Avance es 0% a 31 de diciembre de 2012</t>
    </r>
  </si>
  <si>
    <r>
      <t xml:space="preserve">39 mediante correos electrónicos del 16 y 21 de ene2013 Gestión Contractual informo:  El Grupo de Gestión Contractual ya solicito al Grupo de Gestión  administrativa  del Ministerio, el acompañamiento para la realización de las tablas de retención documental. </t>
    </r>
    <r>
      <rPr>
        <b/>
        <sz val="9"/>
        <rFont val="Arial"/>
        <family val="2"/>
      </rPr>
      <t>Avance es 0% a 31 de diciembre de 2012</t>
    </r>
  </si>
  <si>
    <r>
      <t xml:space="preserve">41 mediante correos electrónicos del 16 y 21 de ene2013 Gestión Contractual informo:  El Ministerio celebro el contrato 196 de 2012,  con la doctora CAROLINA SALAZAR HOLGUIN, para la elaboración del manual de contratación, el manual de supervisión y la implementación de los procedimientos. Los procedimientos ya fueron aprobados y  </t>
    </r>
    <r>
      <rPr>
        <b/>
        <sz val="9"/>
        <rFont val="Arial"/>
        <family val="2"/>
      </rPr>
      <t>los manuales de contratación como el de supervisión</t>
    </r>
    <r>
      <rPr>
        <sz val="9"/>
        <rFont val="Arial"/>
        <family val="2"/>
      </rPr>
      <t xml:space="preserve"> ya fueron entregados por la contratista y </t>
    </r>
    <r>
      <rPr>
        <b/>
        <sz val="9"/>
        <rFont val="Arial"/>
        <family val="2"/>
      </rPr>
      <t>están</t>
    </r>
    <r>
      <rPr>
        <sz val="9"/>
        <rFont val="Arial"/>
        <family val="2"/>
      </rPr>
      <t xml:space="preserve"> </t>
    </r>
    <r>
      <rPr>
        <b/>
        <sz val="9"/>
        <rFont val="Arial"/>
        <family val="2"/>
      </rPr>
      <t xml:space="preserve">en aprobación por parte de la secretaria general </t>
    </r>
    <r>
      <rPr>
        <sz val="9"/>
        <rFont val="Arial"/>
        <family val="2"/>
      </rPr>
      <t>del Ministerio y se adoptaran mediante resolución conjunta. Se evidencia gestión, sin embargo, no se evidencia el producto entregable "manual de supervisión".</t>
    </r>
    <r>
      <rPr>
        <b/>
        <sz val="9"/>
        <rFont val="Arial"/>
        <family val="2"/>
      </rPr>
      <t xml:space="preserve"> Avance 0% a 31 diciembre de 2012</t>
    </r>
  </si>
  <si>
    <r>
      <t xml:space="preserve">42 mediante correos electrónicos del 16 y 21 de ene2013 Gestión Contractual informo:  El Ministerio celebro el contrato 196 de 2012,  con la doctora CAROLINA SALAZAR HOLGUIN, para la elaboración del manual de contratación, el manual de supervisión y la implementación de los procedimientos. Los procedimientos ya fueron aprobados y  </t>
    </r>
    <r>
      <rPr>
        <b/>
        <sz val="9"/>
        <rFont val="Arial"/>
        <family val="2"/>
      </rPr>
      <t>los manuales de contratación como el de supervisión</t>
    </r>
    <r>
      <rPr>
        <sz val="9"/>
        <rFont val="Arial"/>
        <family val="2"/>
      </rPr>
      <t xml:space="preserve"> ya fueron entregados por la contratista y</t>
    </r>
    <r>
      <rPr>
        <b/>
        <sz val="9"/>
        <rFont val="Arial"/>
        <family val="2"/>
      </rPr>
      <t xml:space="preserve"> están en aprobación por parte de la secretaria </t>
    </r>
    <r>
      <rPr>
        <sz val="9"/>
        <rFont val="Arial"/>
        <family val="2"/>
      </rPr>
      <t xml:space="preserve">general del Ministerio y se adoptaran mediante resolución conjunta. Se evidencia el "Procedimiento Liquidación de Contratos ".  </t>
    </r>
    <r>
      <rPr>
        <b/>
        <sz val="9"/>
        <rFont val="Arial"/>
        <family val="2"/>
      </rPr>
      <t>Cumplido 100% a 31 de diciembre de 2012</t>
    </r>
  </si>
  <si>
    <r>
      <t>43  mediante correos electrónicos del 16 y 21 de ene2013 Gestión Contractual informo:  El Ministerio de justicia y del Derecho, planteo conflicto de competencia negativa ante la Sala de Consulta y Servicio Civil del Consejo de Estado con radicado N°10010303000201200231100 en contra del Ministerio del Interior, debido a que se encontró que en la gran mayoría de contratos que se subrogaron al Ministerio de Justicia  ya habían perdido su plazo de ejecución una vez entregados al Ministerio de Justicia . No se evidencia el producto entregable.</t>
    </r>
    <r>
      <rPr>
        <b/>
        <sz val="9"/>
        <rFont val="Arial"/>
        <family val="2"/>
      </rPr>
      <t xml:space="preserve"> Avance 0% a 31 de diciembre de 2012</t>
    </r>
  </si>
  <si>
    <r>
      <t xml:space="preserve">44  Con MEM13-0000230-OAJ-1500 del 14ene 2013 Jurídica informó: Mediante comunicación MEM12-0006534-OAJ-1500 se remitió a la Oficina Asesora de Planeación el documento contentivo de la caracterización del Subproceso de Defensa Jurídica (Código: C-GJDJ), con los anexos: 1. Caracterización Subproceso de Defensa  Jurídica (C-GJDJ), 2. Procedimiento Solicitudes  de Conciliación y M.A.S.C. (P-CJDJ-01), 3.  Procedimiento Registro e Inventario de Procesos  (P-CJDJ-02), 4.  Procedimiento Acción de Repetición   (P-CJDJ-04), 5. Formato Ficha Técnica Presentación Casos (F-CJDJ-01), 6. Formato Registro e Inventario de Procesos  (F-CJDJ-02),7. Formato Control y Vigilancia de Procesos (F-CJDJ-03), 8. Formato Contingencias Proyectadas(F-CJDJ-04). </t>
    </r>
    <r>
      <rPr>
        <b/>
        <sz val="9"/>
        <rFont val="Arial"/>
        <family val="2"/>
      </rPr>
      <t>Cumplido 100% a 31 diciembre de 2012.</t>
    </r>
  </si>
  <si>
    <r>
      <t xml:space="preserve">45   Con MEM13-0000230-OAJ-1500 del 14ene 2013 Jurídica informó:  Mediante comunicación MEM12-0006534-OAJ-1500 se remitió a la Oficina Asesora de Planeación el documento contentivo del Procedimiento de Acción de Repetición (Código: P-GJDJ-04). Mediante correo electrónico del 17/12/12 se remitió a la Oficina Asesora de Planeación para los ajustes finales el documento contentivo del Procedimiento de Pago de Sentencias y Conciliaciones (Código: P-GJDJ-03) </t>
    </r>
    <r>
      <rPr>
        <b/>
        <sz val="9"/>
        <rFont val="Arial"/>
        <family val="2"/>
      </rPr>
      <t xml:space="preserve">  Cumplido 100% a 31 diciembre de 2012.</t>
    </r>
  </si>
  <si>
    <r>
      <t xml:space="preserve">46 Con MEM13-0000230-OAJ-1500 del 14ene 2013 Jurídica informó:  Mediante Resolución N° 0756 del 13/11/12 el MJD asignó oficialmente al Grupo de Defensa Jurídica cinco (5) profesionales especializados. Se continúa el proceso de análisis de la distribución de cargas laborales para definir sobre la necesidad o no de mayor recurso humano.  </t>
    </r>
    <r>
      <rPr>
        <b/>
        <sz val="9"/>
        <rFont val="Arial"/>
        <family val="2"/>
      </rPr>
      <t xml:space="preserve">  Avance 0% a 31 de diciembre de 2012</t>
    </r>
  </si>
  <si>
    <r>
      <t xml:space="preserve">47  Con MEM13-0000230-OAJ-1500 del 14ene 2013 Jurídica informó:    Mediante comunicación MEM12-0006534-OAJ-1500 se remitió a la Oficina Asesora de Planeación el documento contentivo del Procedimiento de Registro e Inventario de Procesos (Código: P-GJDJ-02). </t>
    </r>
    <r>
      <rPr>
        <b/>
        <sz val="9"/>
        <rFont val="Arial"/>
        <family val="2"/>
      </rPr>
      <t xml:space="preserve"> Cumplido 100% a 31 diciembre de 2012.</t>
    </r>
  </si>
  <si>
    <r>
      <t xml:space="preserve">48   Con MEM13-0000230-OAJ-1500 del 14ene 2013 Jurídica informó: Mediante comunicación MEM12-0006534-OAJ-1500 se remitió a la Oficina Asesora de Planeación el documento contentivo del Formato de Registro e Inventario de Procesos (Código: F-GJDJ-02). </t>
    </r>
    <r>
      <rPr>
        <b/>
        <sz val="9"/>
        <rFont val="Arial"/>
        <family val="2"/>
      </rPr>
      <t>Cumplido 100% a 31 diciembre de 2012.</t>
    </r>
  </si>
  <si>
    <r>
      <t xml:space="preserve">49  Con MEM13-0000230-OAJ-1500 del 14ene 2013 Jurídica informó:  Desde el 17/09/12 se suministró al área de archivo la información requerida relacionada con las tablas de retención. Se está a la espera de que el área de archivo de la entidad publique y comunique oficialmente la tabla de retención documental de competencia de la OAJ para proceder a solicitar el apoyo requerido para la organización del archivo del Grupo de Defensa Jurídica.  </t>
    </r>
    <r>
      <rPr>
        <b/>
        <sz val="9"/>
        <rFont val="Arial"/>
        <family val="2"/>
      </rPr>
      <t>Avance 0% a 31 diciembre de 2012.</t>
    </r>
  </si>
  <si>
    <r>
      <t xml:space="preserve">50  Con MEM13-0000230-OAJ-1500 del 14ene 2013 Jurídica informó:  Desde el 17/09/12 se suministró al área de archivo la información requerida relacionada con las tablas de retención. Se está a la espera de que el área de archivo de la entidad publique y comunique oficialmente la tabla de retención documental de competencia de la OAJ - GDJ.  </t>
    </r>
    <r>
      <rPr>
        <b/>
        <sz val="9"/>
        <rFont val="Arial"/>
        <family val="2"/>
      </rPr>
      <t xml:space="preserve"> Avance 0% a 31 diciembre de 2012.</t>
    </r>
  </si>
  <si>
    <r>
      <t xml:space="preserve">51  con MEM13-0000122-OAP-1300 planeación informó: Para la vigencia 2013, se levantó el previo concepto a 17 de los 19 proyectos que  tenían dicha leyenda, quedando penientes  2 proyectos a 31 dic 2012:  a). " Actualización, mejoramiento y soporte a la plataforma tecnológia del Ministerio de Justicia - Bogotá".  El DNP no autorizó su levantamiento dado que al tener componente TIC, no contaba con el tiempo para su revisión.  b). "Diagnóstico y Diseño del Centro de Estudios Jurídicos Nacion", el DNP objetó el título y objeto del proyecto, anotando que hacian referencia al diagnóstico y diseño de un propósito que ya se llevó a cabo y solicitó el registro de un nuevo proyecto para la  vigencia 2013 que de cuenta de una nueva necesidad de inversión, con la misma clasificación presupuestal y un traslado de recursos, por tal motivo se tramita el registro de un nuevo proyecto en el BPIN en la vigencia 2013, con el mismo programa y subprograma presupuestal y un traslado presupuestal. (Evidencia: Decreto 2715 de 2012, "Por el cual se liquida el presupuesto General de la Nación, se detallan apropiaciones y se clasifican y definen los gastos", seccion 120101).  </t>
    </r>
    <r>
      <rPr>
        <b/>
        <sz val="9"/>
        <rFont val="Arial"/>
        <family val="2"/>
      </rPr>
      <t>Cumplimiento 100% a 31 diciembre de 2012.</t>
    </r>
    <r>
      <rPr>
        <sz val="9"/>
        <rFont val="Arial"/>
        <family val="2"/>
      </rPr>
      <t xml:space="preserve"> </t>
    </r>
  </si>
  <si>
    <r>
      <t xml:space="preserve">52 con MEM13-0000122-OAP-1300 planeación informó:  Se trabajó a nivel directivo e individualmente con los responsables de los 19 proyectos que presentaban  "previo concepto", obteniendo el levantamiento de dicha leyenda a 17 de los 19 proyectos para la vigencia 2013. Los dos (2) proyectos pendientes, de acuerdo con las observaciones del DNP, se hace necesario registrarlos nuevamente en la presente vigencia, lo cual se encuentra en ejecución.  Con MEM12-0006431-SEG-4000 del 16nov2012, se convoco a todos los directivos del ministerio para la realización del taller de Planeación Estratégica, el cual se realizó los días 21,22,23 de nov/2012 y donde se trató el tema presupuestal.
</t>
    </r>
    <r>
      <rPr>
        <b/>
        <sz val="9"/>
        <rFont val="Arial"/>
        <family val="2"/>
      </rPr>
      <t>Cumplimiento 100% a 31 diciembre 2012.</t>
    </r>
  </si>
  <si>
    <r>
      <t xml:space="preserve">53 Con MEM12-0007708-SGF-4004 del 27 de diciembre de 2012, Secretaría General, solicito la reformulación del Plan de Mejoramiento para los hallazgos 22 y 23, concertado con CGR, frente a la auditoría vig 2011, teniendo encuenta que las acciones formuladas inicialmente no contribuyen efectivamente a la superación de las observaciones. </t>
    </r>
    <r>
      <rPr>
        <b/>
        <sz val="9"/>
        <rFont val="Arial"/>
        <family val="2"/>
      </rPr>
      <t xml:space="preserve">N/A para el periodo a evaluar. </t>
    </r>
  </si>
  <si>
    <r>
      <t xml:space="preserve">54 Con MEM12-0007708-SGF-4004 del 27 de diciembre de 2012, Secretaría General, solicito la reformulación del Plan de Mejoramiento para los hallazgos 22 y 23, concertado con CGR, frente a la auditoría vig 2011, teniendo encuenta que las acciones formuladas inicialmente no contribuyen efectivamente a la superación de las observaciones.  </t>
    </r>
    <r>
      <rPr>
        <b/>
        <sz val="9"/>
        <rFont val="Arial"/>
        <family val="2"/>
      </rPr>
      <t xml:space="preserve">N/A para el periodo a evaluar. </t>
    </r>
  </si>
  <si>
    <r>
      <t xml:space="preserve">55 Con MEM12-0007708-SGF-4004 del 27 de diciembre de 2012, Secretaría General, solicito la reformulación del Plan de Mejoramiento para los hallazgos 22 y 23, concertado con CGR, frente a la auditoría vig 2011, teniendo encuenta que las acciones formuladas inicialmente no contribuyen efectivamente a la superación de las observaciones. </t>
    </r>
    <r>
      <rPr>
        <b/>
        <sz val="9"/>
        <rFont val="Arial"/>
        <family val="2"/>
      </rPr>
      <t xml:space="preserve">  N/A para el periodo a evaluar.</t>
    </r>
    <r>
      <rPr>
        <sz val="9"/>
        <rFont val="Arial"/>
        <family val="2"/>
      </rPr>
      <t xml:space="preserve"> </t>
    </r>
  </si>
  <si>
    <r>
      <t xml:space="preserve">56 Con MEM12-0007708-SGF-4004 del 27 de diciembre de 2012, Secretaría General, solicito la reformulación del Plan de Mejoramiento para los hallazgos 22 y 23, concertado con CGR, frente a la auditoría vig 2011, teniendo encuenta que las acciones formuladas inicialmente no contribuyen efectivamente a la superación de las observaciones. </t>
    </r>
    <r>
      <rPr>
        <b/>
        <sz val="9"/>
        <rFont val="Arial"/>
        <family val="2"/>
      </rPr>
      <t xml:space="preserve"> N/A para el periodo a evaluar. </t>
    </r>
  </si>
  <si>
    <t xml:space="preserve">AVANCE CUALITATIVO  A 31 DICIEMBRE de 2012.                 </t>
  </si>
  <si>
    <t>CONSECUTIVO</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</si>
</sst>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d/mm/yyyy;@"/>
    <numFmt numFmtId="180" formatCode="dd/mm/yyyy;@"/>
    <numFmt numFmtId="181" formatCode="#,##0.0"/>
    <numFmt numFmtId="182" formatCode="_(* #,##0.0_);_(* \(#,##0.0\);_(* &quot;-&quot;??_);_(@_)"/>
    <numFmt numFmtId="183" formatCode="_(* #,##0_);_(* \(#,##0\);_(* &quot;-&quot;??_);_(@_)"/>
    <numFmt numFmtId="184" formatCode="d\-m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_ * #,##0_ ;_ * \-#,##0_ ;_ * &quot;-&quot;??_ ;_ @_ "/>
    <numFmt numFmtId="190" formatCode="0.000"/>
    <numFmt numFmtId="191" formatCode="0.0"/>
    <numFmt numFmtId="192" formatCode="mmm\-yyyy"/>
    <numFmt numFmtId="193" formatCode="[$-240A]dddd\,\ dd&quot; de &quot;mmmm&quot; de &quot;yyyy"/>
  </numFmts>
  <fonts count="68">
    <font>
      <sz val="10"/>
      <name val="Arial"/>
      <family val="0"/>
    </font>
    <font>
      <sz val="8"/>
      <name val="Arial"/>
      <family val="2"/>
    </font>
    <font>
      <b/>
      <sz val="13"/>
      <color indexed="56"/>
      <name val="Calibri"/>
      <family val="2"/>
    </font>
    <font>
      <sz val="9"/>
      <name val="Arial"/>
      <family val="2"/>
    </font>
    <font>
      <b/>
      <sz val="9"/>
      <color indexed="9"/>
      <name val="Arial"/>
      <family val="2"/>
    </font>
    <font>
      <b/>
      <sz val="9"/>
      <color indexed="13"/>
      <name val="Arial"/>
      <family val="2"/>
    </font>
    <font>
      <b/>
      <sz val="9"/>
      <color indexed="10"/>
      <name val="Arial"/>
      <family val="2"/>
    </font>
    <font>
      <b/>
      <sz val="9"/>
      <name val="Arial"/>
      <family val="2"/>
    </font>
    <font>
      <sz val="9"/>
      <color indexed="53"/>
      <name val="Arial"/>
      <family val="2"/>
    </font>
    <font>
      <sz val="20"/>
      <name val="Arial"/>
      <family val="2"/>
    </font>
    <font>
      <b/>
      <sz val="20"/>
      <color indexed="9"/>
      <name val="Arial"/>
      <family val="2"/>
    </font>
    <font>
      <u val="single"/>
      <sz val="9"/>
      <name val="Arial"/>
      <family val="2"/>
    </font>
    <font>
      <sz val="12"/>
      <name val="Arial"/>
      <family val="2"/>
    </font>
    <font>
      <sz val="11"/>
      <name val="Arial"/>
      <family val="2"/>
    </font>
    <font>
      <b/>
      <sz val="11"/>
      <name val="Arial"/>
      <family val="2"/>
    </font>
    <font>
      <sz val="16"/>
      <name val="Arial"/>
      <family val="2"/>
    </font>
    <font>
      <sz val="9"/>
      <color indexed="30"/>
      <name val="Arial"/>
      <family val="2"/>
    </font>
    <font>
      <b/>
      <sz val="9"/>
      <color indexed="30"/>
      <name val="Arial"/>
      <family val="2"/>
    </font>
    <font>
      <b/>
      <sz val="20"/>
      <name val="Arial"/>
      <family val="2"/>
    </font>
    <font>
      <b/>
      <sz val="9"/>
      <color indexed="60"/>
      <name val="Arial"/>
      <family val="2"/>
    </font>
    <font>
      <b/>
      <sz val="9"/>
      <color indexed="53"/>
      <name val="Arial"/>
      <family val="2"/>
    </font>
    <font>
      <b/>
      <sz val="12"/>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1"/>
      <color indexed="8"/>
      <name val="Calibri"/>
      <family val="2"/>
    </font>
    <font>
      <sz val="22"/>
      <color indexed="10"/>
      <name val="Arial"/>
      <family val="2"/>
    </font>
    <font>
      <sz val="9"/>
      <color indexed="10"/>
      <name val="Arial"/>
      <family val="2"/>
    </font>
    <font>
      <b/>
      <sz val="12"/>
      <color indexed="60"/>
      <name val="Arial"/>
      <family val="2"/>
    </font>
    <font>
      <b/>
      <sz val="20"/>
      <color indexed="60"/>
      <name val="Arial"/>
      <family val="2"/>
    </font>
    <font>
      <b/>
      <sz val="12"/>
      <color indexed="16"/>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2"/>
      <color rgb="FFFF0000"/>
      <name val="Arial"/>
      <family val="2"/>
    </font>
    <font>
      <sz val="9"/>
      <color rgb="FFFF0000"/>
      <name val="Arial"/>
      <family val="2"/>
    </font>
    <font>
      <b/>
      <sz val="12"/>
      <color rgb="FFC00000"/>
      <name val="Arial"/>
      <family val="2"/>
    </font>
    <font>
      <b/>
      <sz val="20"/>
      <color rgb="FFC00000"/>
      <name val="Arial"/>
      <family val="2"/>
    </font>
    <font>
      <b/>
      <sz val="12"/>
      <color theme="5" tint="-0.4999699890613556"/>
      <name val="Arial"/>
      <family val="2"/>
    </font>
    <font>
      <sz val="9"/>
      <color rgb="FF0070C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color indexed="9"/>
      </right>
      <top style="thin">
        <color indexed="9"/>
      </top>
      <bottom style="thin">
        <color indexed="9"/>
      </bottom>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21"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0" fontId="5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4"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5" fillId="20"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124">
    <xf numFmtId="0" fontId="0" fillId="0" borderId="0" xfId="0" applyAlignment="1">
      <alignment/>
    </xf>
    <xf numFmtId="9" fontId="3" fillId="0" borderId="10" xfId="56" applyFont="1" applyFill="1" applyBorder="1" applyAlignment="1">
      <alignment horizontal="center" vertical="center" wrapText="1"/>
    </xf>
    <xf numFmtId="0" fontId="3" fillId="0" borderId="0" xfId="0" applyFont="1" applyAlignment="1">
      <alignment/>
    </xf>
    <xf numFmtId="0" fontId="4" fillId="32" borderId="11" xfId="0" applyFont="1" applyFill="1" applyBorder="1" applyAlignment="1" applyProtection="1">
      <alignment horizontal="center" vertical="center"/>
      <protection/>
    </xf>
    <xf numFmtId="178" fontId="5" fillId="32" borderId="11" xfId="0" applyNumberFormat="1" applyFont="1" applyFill="1" applyBorder="1" applyAlignment="1" applyProtection="1">
      <alignment horizontal="center" vertical="center"/>
      <protection/>
    </xf>
    <xf numFmtId="0" fontId="4" fillId="32" borderId="0" xfId="0" applyFont="1" applyFill="1" applyBorder="1" applyAlignment="1" applyProtection="1">
      <alignment horizontal="center" vertical="center"/>
      <protection/>
    </xf>
    <xf numFmtId="0" fontId="6" fillId="0" borderId="0" xfId="0" applyFont="1" applyAlignment="1">
      <alignment/>
    </xf>
    <xf numFmtId="0" fontId="4" fillId="32" borderId="11" xfId="0" applyFont="1" applyFill="1" applyBorder="1" applyAlignment="1" applyProtection="1">
      <alignment horizontal="center" vertical="center" wrapText="1"/>
      <protection/>
    </xf>
    <xf numFmtId="0" fontId="4" fillId="32" borderId="1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xf>
    <xf numFmtId="178"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lignment horizontal="justify" vertical="center" wrapText="1"/>
    </xf>
    <xf numFmtId="3" fontId="3" fillId="0" borderId="10" xfId="0" applyNumberFormat="1" applyFont="1" applyFill="1" applyBorder="1" applyAlignment="1">
      <alignment horizontal="center" vertical="center" wrapText="1"/>
    </xf>
    <xf numFmtId="0" fontId="7"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0" xfId="0" applyFont="1" applyFill="1" applyAlignment="1">
      <alignment/>
    </xf>
    <xf numFmtId="0" fontId="3" fillId="0" borderId="14" xfId="0" applyFont="1" applyFill="1" applyBorder="1" applyAlignment="1">
      <alignment horizontal="center" vertical="center" wrapText="1"/>
    </xf>
    <xf numFmtId="0" fontId="3" fillId="0" borderId="14" xfId="0" applyFont="1" applyFill="1" applyBorder="1" applyAlignment="1">
      <alignment horizontal="justify" vertical="center" wrapText="1"/>
    </xf>
    <xf numFmtId="0" fontId="7" fillId="0" borderId="10" xfId="0" applyFont="1" applyFill="1" applyBorder="1" applyAlignment="1">
      <alignment vertical="center" wrapText="1"/>
    </xf>
    <xf numFmtId="9" fontId="3" fillId="0" borderId="10" xfId="0" applyNumberFormat="1" applyFont="1" applyFill="1" applyBorder="1" applyAlignment="1">
      <alignment horizontal="center" vertical="center" wrapText="1"/>
    </xf>
    <xf numFmtId="0" fontId="8" fillId="0" borderId="0" xfId="0" applyFont="1" applyAlignment="1">
      <alignment/>
    </xf>
    <xf numFmtId="0" fontId="4" fillId="32"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justify" vertical="center"/>
      <protection locked="0"/>
    </xf>
    <xf numFmtId="178" fontId="3" fillId="0" borderId="1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1" fontId="3" fillId="0" borderId="1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vertical="center" wrapText="1"/>
      <protection locked="0"/>
    </xf>
    <xf numFmtId="178" fontId="3" fillId="0" borderId="10" xfId="0" applyNumberFormat="1" applyFont="1" applyFill="1" applyBorder="1" applyAlignment="1">
      <alignment horizontal="center" vertical="center"/>
    </xf>
    <xf numFmtId="0" fontId="3" fillId="0" borderId="13" xfId="0" applyNumberFormat="1"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0" xfId="0" applyFont="1" applyAlignment="1">
      <alignment horizontal="center"/>
    </xf>
    <xf numFmtId="0" fontId="10" fillId="32" borderId="0" xfId="0" applyFont="1" applyFill="1" applyBorder="1" applyAlignment="1" applyProtection="1">
      <alignment horizontal="center" vertical="center"/>
      <protection/>
    </xf>
    <xf numFmtId="0" fontId="9" fillId="0" borderId="10" xfId="0" applyFont="1" applyFill="1" applyBorder="1" applyAlignment="1">
      <alignment horizontal="center"/>
    </xf>
    <xf numFmtId="0" fontId="3" fillId="0" borderId="10" xfId="0" applyFont="1" applyFill="1" applyBorder="1" applyAlignment="1" applyProtection="1">
      <alignment horizontal="justify" vertical="center" wrapText="1"/>
      <protection locked="0"/>
    </xf>
    <xf numFmtId="9" fontId="3" fillId="0" borderId="10" xfId="0" applyNumberFormat="1" applyFont="1" applyFill="1" applyBorder="1" applyAlignment="1" applyProtection="1">
      <alignment horizontal="center" vertical="center"/>
      <protection locked="0"/>
    </xf>
    <xf numFmtId="0" fontId="3" fillId="0" borderId="13" xfId="0" applyFont="1" applyFill="1" applyBorder="1" applyAlignment="1">
      <alignment horizontal="center" vertical="center"/>
    </xf>
    <xf numFmtId="0" fontId="3" fillId="0" borderId="15" xfId="0" applyFont="1" applyFill="1" applyBorder="1" applyAlignment="1">
      <alignment horizontal="justify" vertical="center" wrapText="1"/>
    </xf>
    <xf numFmtId="3" fontId="3" fillId="0" borderId="13" xfId="0" applyNumberFormat="1" applyFont="1" applyFill="1" applyBorder="1" applyAlignment="1">
      <alignment horizontal="center" vertical="center" wrapText="1"/>
    </xf>
    <xf numFmtId="0" fontId="3" fillId="0" borderId="10" xfId="0" applyNumberFormat="1" applyFont="1" applyFill="1" applyBorder="1" applyAlignment="1" applyProtection="1">
      <alignment horizontal="justify" vertical="center" wrapText="1"/>
      <protection locked="0"/>
    </xf>
    <xf numFmtId="0" fontId="62" fillId="0" borderId="0" xfId="0" applyFont="1" applyAlignment="1">
      <alignment/>
    </xf>
    <xf numFmtId="0" fontId="63" fillId="0" borderId="0" xfId="0" applyFont="1" applyAlignment="1">
      <alignment/>
    </xf>
    <xf numFmtId="0" fontId="4" fillId="32" borderId="16" xfId="0" applyFont="1" applyFill="1" applyBorder="1" applyAlignment="1" applyProtection="1">
      <alignment horizontal="center" vertical="center" wrapText="1"/>
      <protection/>
    </xf>
    <xf numFmtId="0" fontId="10" fillId="32" borderId="10" xfId="0" applyFont="1" applyFill="1" applyBorder="1" applyAlignment="1" applyProtection="1">
      <alignment horizontal="center" vertical="center"/>
      <protection/>
    </xf>
    <xf numFmtId="9" fontId="12" fillId="0" borderId="10" xfId="56" applyFont="1" applyFill="1" applyBorder="1" applyAlignment="1">
      <alignment horizontal="center" vertical="center" wrapText="1"/>
    </xf>
    <xf numFmtId="0" fontId="9" fillId="0" borderId="0" xfId="0" applyFont="1" applyFill="1" applyBorder="1" applyAlignment="1">
      <alignment horizontal="center"/>
    </xf>
    <xf numFmtId="0" fontId="3" fillId="0" borderId="0" xfId="0" applyFont="1" applyFill="1" applyBorder="1" applyAlignment="1" applyProtection="1">
      <alignment horizontal="justify" vertical="center" wrapText="1"/>
      <protection locked="0"/>
    </xf>
    <xf numFmtId="0" fontId="3" fillId="0" borderId="15" xfId="0" applyFont="1" applyFill="1" applyBorder="1" applyAlignment="1">
      <alignment horizontal="center" vertical="center" wrapText="1"/>
    </xf>
    <xf numFmtId="0" fontId="3" fillId="0" borderId="14" xfId="0" applyFont="1" applyFill="1" applyBorder="1" applyAlignment="1" applyProtection="1">
      <alignment horizontal="center" vertical="center" wrapText="1"/>
      <protection locked="0"/>
    </xf>
    <xf numFmtId="178" fontId="3" fillId="0" borderId="14"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protection locked="0"/>
    </xf>
    <xf numFmtId="9" fontId="12" fillId="0" borderId="14" xfId="56" applyFont="1" applyFill="1" applyBorder="1" applyAlignment="1">
      <alignment horizontal="center" vertical="center" wrapText="1"/>
    </xf>
    <xf numFmtId="0" fontId="3" fillId="0" borderId="14" xfId="0" applyFont="1" applyFill="1" applyBorder="1" applyAlignment="1" applyProtection="1">
      <alignment horizontal="justify" vertical="center" wrapText="1"/>
      <protection locked="0"/>
    </xf>
    <xf numFmtId="0" fontId="9" fillId="0" borderId="14" xfId="0" applyFont="1" applyFill="1" applyBorder="1" applyAlignment="1">
      <alignment horizontal="center"/>
    </xf>
    <xf numFmtId="0" fontId="3" fillId="0" borderId="17" xfId="0" applyFont="1" applyFill="1" applyBorder="1" applyAlignment="1" applyProtection="1">
      <alignment horizontal="justify" vertical="center" wrapText="1"/>
      <protection locked="0"/>
    </xf>
    <xf numFmtId="0" fontId="9" fillId="0" borderId="17" xfId="0" applyFont="1" applyFill="1" applyBorder="1" applyAlignment="1">
      <alignment horizontal="center"/>
    </xf>
    <xf numFmtId="0" fontId="9"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9" fillId="34" borderId="10" xfId="0" applyFont="1" applyFill="1" applyBorder="1" applyAlignment="1">
      <alignment horizontal="center" vertical="center"/>
    </xf>
    <xf numFmtId="1" fontId="3" fillId="0" borderId="10" xfId="0" applyNumberFormat="1" applyFont="1" applyFill="1" applyBorder="1" applyAlignment="1">
      <alignment horizontal="center" vertical="center"/>
    </xf>
    <xf numFmtId="0" fontId="15" fillId="0" borderId="0" xfId="0" applyFont="1" applyAlignment="1">
      <alignment/>
    </xf>
    <xf numFmtId="0" fontId="15"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left"/>
    </xf>
    <xf numFmtId="0" fontId="64" fillId="0" borderId="0" xfId="0" applyFont="1" applyAlignment="1">
      <alignment/>
    </xf>
    <xf numFmtId="0" fontId="65" fillId="0" borderId="0" xfId="0" applyFont="1" applyAlignment="1">
      <alignment/>
    </xf>
    <xf numFmtId="0" fontId="3" fillId="35" borderId="15" xfId="0" applyFont="1" applyFill="1" applyBorder="1" applyAlignment="1">
      <alignment horizontal="justify" vertical="center" wrapText="1"/>
    </xf>
    <xf numFmtId="0" fontId="3" fillId="35" borderId="13" xfId="0" applyFont="1" applyFill="1" applyBorder="1" applyAlignment="1">
      <alignment horizontal="justify" vertical="center" wrapText="1"/>
    </xf>
    <xf numFmtId="0" fontId="66" fillId="32" borderId="10" xfId="0" applyFont="1" applyFill="1" applyBorder="1" applyAlignment="1" applyProtection="1">
      <alignment horizontal="center" vertical="center" wrapText="1"/>
      <protection/>
    </xf>
    <xf numFmtId="0" fontId="67" fillId="0" borderId="13" xfId="0" applyFont="1" applyFill="1" applyBorder="1" applyAlignment="1">
      <alignment horizontal="justify" vertical="center" wrapText="1"/>
    </xf>
    <xf numFmtId="0" fontId="67" fillId="0" borderId="10" xfId="0" applyFont="1" applyFill="1" applyBorder="1" applyAlignment="1">
      <alignment horizontal="justify" vertical="center" wrapText="1"/>
    </xf>
    <xf numFmtId="0" fontId="67" fillId="0" borderId="10" xfId="0" applyFont="1" applyFill="1" applyBorder="1" applyAlignment="1" applyProtection="1">
      <alignment horizontal="justify" vertical="center" wrapText="1"/>
      <protection locked="0"/>
    </xf>
    <xf numFmtId="3" fontId="1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21" fillId="0" borderId="0" xfId="0" applyFont="1" applyAlignment="1">
      <alignment/>
    </xf>
    <xf numFmtId="9" fontId="3" fillId="0" borderId="13" xfId="0" applyNumberFormat="1" applyFont="1" applyFill="1" applyBorder="1" applyAlignment="1">
      <alignment horizontal="center" vertical="center" wrapText="1"/>
    </xf>
    <xf numFmtId="0" fontId="3" fillId="0" borderId="13" xfId="51" applyFont="1" applyFill="1" applyBorder="1" applyAlignment="1">
      <alignment horizontal="center" vertical="center"/>
      <protection/>
    </xf>
    <xf numFmtId="0" fontId="9" fillId="0" borderId="14"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3" fillId="0" borderId="14" xfId="0" applyFont="1" applyFill="1" applyBorder="1" applyAlignment="1" applyProtection="1">
      <alignment horizontal="center" vertical="center"/>
      <protection locked="0"/>
    </xf>
    <xf numFmtId="178" fontId="3" fillId="0" borderId="14" xfId="0" applyNumberFormat="1" applyFont="1" applyFill="1" applyBorder="1" applyAlignment="1" applyProtection="1">
      <alignment horizontal="center" vertical="center"/>
      <protection locked="0"/>
    </xf>
    <xf numFmtId="1" fontId="3" fillId="0" borderId="14" xfId="0" applyNumberFormat="1" applyFont="1" applyFill="1" applyBorder="1" applyAlignment="1">
      <alignment horizontal="center" vertical="center"/>
    </xf>
    <xf numFmtId="0" fontId="3" fillId="0" borderId="10" xfId="0" applyFont="1" applyFill="1" applyBorder="1" applyAlignment="1">
      <alignment vertical="top" wrapText="1"/>
    </xf>
    <xf numFmtId="0" fontId="3" fillId="0" borderId="14" xfId="0" applyFont="1" applyFill="1" applyBorder="1" applyAlignment="1">
      <alignment vertical="top" wrapText="1"/>
    </xf>
    <xf numFmtId="0" fontId="9" fillId="0" borderId="14" xfId="0" applyFont="1" applyFill="1" applyBorder="1" applyAlignment="1">
      <alignment horizontal="center" vertical="center"/>
    </xf>
    <xf numFmtId="178" fontId="0" fillId="0" borderId="10" xfId="0" applyNumberFormat="1" applyFont="1" applyFill="1" applyBorder="1" applyAlignment="1" applyProtection="1">
      <alignment horizontal="center" vertical="center"/>
      <protection locked="0"/>
    </xf>
    <xf numFmtId="3" fontId="3" fillId="0" borderId="18"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1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3" fillId="0" borderId="17" xfId="0"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6" fillId="0" borderId="0" xfId="0" applyFont="1" applyAlignment="1">
      <alignment vertical="center"/>
    </xf>
    <xf numFmtId="0" fontId="66" fillId="32" borderId="10" xfId="0" applyFont="1" applyFill="1" applyBorder="1" applyAlignment="1" applyProtection="1">
      <alignment horizontal="center" vertical="center" textRotation="90" wrapText="1"/>
      <protection/>
    </xf>
    <xf numFmtId="0" fontId="9" fillId="0" borderId="1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9" xfId="0" applyFont="1" applyFill="1" applyBorder="1" applyAlignment="1">
      <alignment horizontal="center" vertical="center" wrapText="1"/>
    </xf>
    <xf numFmtId="3" fontId="18" fillId="0" borderId="14" xfId="0" applyNumberFormat="1" applyFont="1" applyFill="1" applyBorder="1" applyAlignment="1">
      <alignment horizontal="center" vertical="center" wrapText="1"/>
    </xf>
    <xf numFmtId="3" fontId="18" fillId="0" borderId="17" xfId="0" applyNumberFormat="1"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9" xfId="0" applyFont="1" applyFill="1" applyBorder="1" applyAlignment="1">
      <alignment horizontal="center" vertical="center"/>
    </xf>
    <xf numFmtId="0" fontId="15" fillId="0" borderId="14" xfId="0" applyNumberFormat="1" applyFont="1" applyFill="1" applyBorder="1" applyAlignment="1">
      <alignment horizontal="center" vertical="center" wrapText="1"/>
    </xf>
    <xf numFmtId="0" fontId="15" fillId="0" borderId="17" xfId="0" applyNumberFormat="1"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9" fillId="34" borderId="14" xfId="0" applyFont="1" applyFill="1" applyBorder="1" applyAlignment="1">
      <alignment horizontal="center" vertical="center"/>
    </xf>
    <xf numFmtId="0" fontId="9" fillId="34" borderId="19" xfId="0" applyFont="1" applyFill="1" applyBorder="1" applyAlignment="1">
      <alignment horizontal="center" vertical="center"/>
    </xf>
    <xf numFmtId="0" fontId="9" fillId="34" borderId="17" xfId="0" applyFont="1" applyFill="1" applyBorder="1" applyAlignment="1">
      <alignment horizontal="center" vertical="center"/>
    </xf>
    <xf numFmtId="0" fontId="4" fillId="32" borderId="11" xfId="0" applyFont="1" applyFill="1" applyBorder="1" applyAlignment="1" applyProtection="1">
      <alignment horizontal="center" vertical="center"/>
      <protection/>
    </xf>
    <xf numFmtId="0" fontId="3" fillId="0" borderId="0" xfId="0" applyFont="1" applyAlignment="1">
      <alignment/>
    </xf>
    <xf numFmtId="0" fontId="12" fillId="0" borderId="0" xfId="0" applyFont="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5" xfId="52"/>
    <cellStyle name="Normal 7" xfId="53"/>
    <cellStyle name="Normal 8" xfId="54"/>
    <cellStyle name="Notas" xfId="55"/>
    <cellStyle name="Percent" xfId="56"/>
    <cellStyle name="Porcentaje 2"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0949"/>
  <sheetViews>
    <sheetView tabSelected="1" zoomScale="70" zoomScaleNormal="70" zoomScalePageLayoutView="0" workbookViewId="0" topLeftCell="A10">
      <pane ySplit="1" topLeftCell="A86" activePane="bottomLeft" state="frozen"/>
      <selection pane="topLeft" activeCell="A10" sqref="A10"/>
      <selection pane="bottomLeft" activeCell="I93" sqref="I93"/>
    </sheetView>
  </sheetViews>
  <sheetFormatPr defaultColWidth="11.421875" defaultRowHeight="12.75"/>
  <cols>
    <col min="1" max="1" width="6.28125" style="2" customWidth="1"/>
    <col min="2" max="2" width="7.57421875" style="2" customWidth="1"/>
    <col min="3" max="3" width="14.421875" style="2" customWidth="1"/>
    <col min="4" max="4" width="11.28125" style="2" customWidth="1"/>
    <col min="5" max="5" width="41.8515625" style="2" customWidth="1"/>
    <col min="6" max="6" width="33.140625" style="2" hidden="1" customWidth="1"/>
    <col min="7" max="7" width="25.57421875" style="2" customWidth="1"/>
    <col min="8" max="8" width="20.8515625" style="2" customWidth="1"/>
    <col min="9" max="9" width="18.00390625" style="2" customWidth="1"/>
    <col min="10" max="10" width="12.140625" style="2" customWidth="1"/>
    <col min="11" max="11" width="15.421875" style="2" customWidth="1"/>
    <col min="12" max="12" width="14.7109375" style="2" customWidth="1"/>
    <col min="13" max="13" width="12.7109375" style="2" customWidth="1"/>
    <col min="14" max="14" width="16.57421875" style="2" customWidth="1"/>
    <col min="15" max="15" width="7.7109375" style="2" customWidth="1"/>
    <col min="16" max="16" width="22.28125" style="2" customWidth="1"/>
    <col min="17" max="18" width="50.00390625" style="2" hidden="1" customWidth="1"/>
    <col min="19" max="20" width="46.00390625" style="36" hidden="1" customWidth="1"/>
    <col min="21" max="21" width="5.140625" style="36" hidden="1" customWidth="1"/>
    <col min="22" max="22" width="7.28125" style="36" hidden="1" customWidth="1"/>
    <col min="23" max="23" width="6.421875" style="36" hidden="1" customWidth="1"/>
    <col min="24" max="24" width="52.00390625" style="2" hidden="1" customWidth="1"/>
    <col min="25" max="25" width="48.28125" style="2" customWidth="1"/>
    <col min="26" max="16384" width="11.421875" style="2" customWidth="1"/>
  </cols>
  <sheetData>
    <row r="1" spans="2:8" ht="25.5">
      <c r="B1" s="3" t="s">
        <v>119</v>
      </c>
      <c r="C1" s="3">
        <v>53</v>
      </c>
      <c r="D1" s="121" t="s">
        <v>30</v>
      </c>
      <c r="E1" s="122"/>
      <c r="F1" s="122"/>
      <c r="G1" s="122"/>
      <c r="H1" s="122"/>
    </row>
    <row r="2" spans="2:8" ht="25.5">
      <c r="B2" s="3" t="s">
        <v>31</v>
      </c>
      <c r="C2" s="3">
        <v>400</v>
      </c>
      <c r="D2" s="121" t="s">
        <v>32</v>
      </c>
      <c r="E2" s="122"/>
      <c r="F2" s="122"/>
      <c r="G2" s="122"/>
      <c r="H2" s="122"/>
    </row>
    <row r="3" spans="2:3" ht="25.5">
      <c r="B3" s="3" t="s">
        <v>33</v>
      </c>
      <c r="C3" s="3">
        <v>1</v>
      </c>
    </row>
    <row r="4" spans="2:3" ht="25.5">
      <c r="B4" s="3" t="s">
        <v>34</v>
      </c>
      <c r="C4" s="3">
        <v>11752</v>
      </c>
    </row>
    <row r="5" spans="2:3" ht="25.5">
      <c r="B5" s="3" t="s">
        <v>35</v>
      </c>
      <c r="C5" s="4">
        <v>40908</v>
      </c>
    </row>
    <row r="6" spans="2:4" ht="25.5">
      <c r="B6" s="3" t="s">
        <v>36</v>
      </c>
      <c r="C6" s="3">
        <v>6</v>
      </c>
      <c r="D6" s="3" t="s">
        <v>37</v>
      </c>
    </row>
    <row r="8" spans="1:16" ht="25.5">
      <c r="A8" s="3" t="s">
        <v>38</v>
      </c>
      <c r="B8" s="121" t="s">
        <v>39</v>
      </c>
      <c r="C8" s="122"/>
      <c r="D8" s="122"/>
      <c r="E8" s="122"/>
      <c r="F8" s="122"/>
      <c r="G8" s="122"/>
      <c r="H8" s="122"/>
      <c r="I8" s="122"/>
      <c r="J8" s="122"/>
      <c r="K8" s="122"/>
      <c r="L8" s="122"/>
      <c r="M8" s="122"/>
      <c r="N8" s="122"/>
      <c r="O8" s="122"/>
      <c r="P8" s="122"/>
    </row>
    <row r="9" spans="3:24" ht="26.25">
      <c r="C9" s="3">
        <v>4</v>
      </c>
      <c r="D9" s="3">
        <v>8</v>
      </c>
      <c r="E9" s="3">
        <v>12</v>
      </c>
      <c r="F9" s="3">
        <v>16</v>
      </c>
      <c r="G9" s="3">
        <v>20</v>
      </c>
      <c r="H9" s="3">
        <v>24</v>
      </c>
      <c r="I9" s="3">
        <v>28</v>
      </c>
      <c r="J9" s="3">
        <v>31</v>
      </c>
      <c r="K9" s="3">
        <v>32</v>
      </c>
      <c r="L9" s="3">
        <v>36</v>
      </c>
      <c r="M9" s="3">
        <v>40</v>
      </c>
      <c r="N9" s="3">
        <v>44</v>
      </c>
      <c r="O9" s="3"/>
      <c r="P9" s="3">
        <v>48</v>
      </c>
      <c r="Q9" s="5"/>
      <c r="R9" s="5"/>
      <c r="S9" s="37"/>
      <c r="T9" s="37"/>
      <c r="U9" s="37"/>
      <c r="V9" s="37"/>
      <c r="W9" s="37"/>
      <c r="X9" s="5"/>
    </row>
    <row r="10" spans="2:25" ht="125.25" customHeight="1">
      <c r="B10" s="100">
        <f>LEN(P22)</f>
        <v>248</v>
      </c>
      <c r="C10" s="7" t="s">
        <v>40</v>
      </c>
      <c r="D10" s="7" t="s">
        <v>41</v>
      </c>
      <c r="E10" s="7" t="s">
        <v>42</v>
      </c>
      <c r="F10" s="7" t="s">
        <v>43</v>
      </c>
      <c r="G10" s="7" t="s">
        <v>44</v>
      </c>
      <c r="H10" s="7" t="s">
        <v>45</v>
      </c>
      <c r="I10" s="7" t="s">
        <v>46</v>
      </c>
      <c r="J10" s="8" t="s">
        <v>47</v>
      </c>
      <c r="K10" s="7" t="s">
        <v>48</v>
      </c>
      <c r="L10" s="7" t="s">
        <v>49</v>
      </c>
      <c r="M10" s="8" t="s">
        <v>50</v>
      </c>
      <c r="N10" s="8" t="s">
        <v>539</v>
      </c>
      <c r="O10" s="8" t="s">
        <v>165</v>
      </c>
      <c r="P10" s="8" t="s">
        <v>540</v>
      </c>
      <c r="Q10" s="5" t="s">
        <v>105</v>
      </c>
      <c r="R10" s="25" t="s">
        <v>106</v>
      </c>
      <c r="S10" s="47" t="s">
        <v>164</v>
      </c>
      <c r="T10" s="47" t="s">
        <v>209</v>
      </c>
      <c r="U10" s="48"/>
      <c r="V10" s="48"/>
      <c r="W10" s="101" t="s">
        <v>656</v>
      </c>
      <c r="X10" s="74" t="s">
        <v>368</v>
      </c>
      <c r="Y10" s="8" t="s">
        <v>655</v>
      </c>
    </row>
    <row r="11" spans="1:25" ht="111.75" customHeight="1">
      <c r="A11" s="25">
        <v>1</v>
      </c>
      <c r="B11" s="12" t="s">
        <v>458</v>
      </c>
      <c r="C11" s="9" t="s">
        <v>52</v>
      </c>
      <c r="D11" s="17" t="s">
        <v>57</v>
      </c>
      <c r="E11" s="11" t="s">
        <v>369</v>
      </c>
      <c r="F11" s="11" t="s">
        <v>16</v>
      </c>
      <c r="G11" s="11" t="s">
        <v>61</v>
      </c>
      <c r="H11" s="11" t="s">
        <v>62</v>
      </c>
      <c r="I11" s="17" t="s">
        <v>124</v>
      </c>
      <c r="J11" s="15">
        <v>1</v>
      </c>
      <c r="K11" s="13">
        <v>40360</v>
      </c>
      <c r="L11" s="13">
        <v>40543</v>
      </c>
      <c r="M11" s="65">
        <f>(+L11-K11)/7</f>
        <v>26.142857142857142</v>
      </c>
      <c r="N11" s="41">
        <v>1</v>
      </c>
      <c r="O11" s="49">
        <f>+IF(N11/J11&gt;1,1,+N11/J11)</f>
        <v>1</v>
      </c>
      <c r="P11" s="11" t="s">
        <v>25</v>
      </c>
      <c r="Q11" s="42" t="s">
        <v>56</v>
      </c>
      <c r="R11" s="32" t="s">
        <v>107</v>
      </c>
      <c r="S11" s="33" t="s">
        <v>144</v>
      </c>
      <c r="T11" s="33" t="s">
        <v>144</v>
      </c>
      <c r="U11" s="35">
        <v>1</v>
      </c>
      <c r="V11" s="61"/>
      <c r="W11" s="102">
        <v>1</v>
      </c>
      <c r="X11" s="75" t="s">
        <v>144</v>
      </c>
      <c r="Y11" s="33" t="s">
        <v>144</v>
      </c>
    </row>
    <row r="12" spans="1:25" s="19" customFormat="1" ht="123.75" customHeight="1">
      <c r="A12" s="25">
        <v>2</v>
      </c>
      <c r="B12" s="12" t="s">
        <v>459</v>
      </c>
      <c r="C12" s="9" t="s">
        <v>52</v>
      </c>
      <c r="D12" s="17" t="s">
        <v>65</v>
      </c>
      <c r="E12" s="11" t="s">
        <v>541</v>
      </c>
      <c r="F12" s="11" t="s">
        <v>16</v>
      </c>
      <c r="G12" s="11" t="s">
        <v>63</v>
      </c>
      <c r="H12" s="11" t="s">
        <v>64</v>
      </c>
      <c r="I12" s="17" t="s">
        <v>125</v>
      </c>
      <c r="J12" s="1">
        <v>1</v>
      </c>
      <c r="K12" s="13">
        <v>40360</v>
      </c>
      <c r="L12" s="13">
        <v>40543</v>
      </c>
      <c r="M12" s="65">
        <f>(+L12-K12)/7</f>
        <v>26.142857142857142</v>
      </c>
      <c r="N12" s="82">
        <v>1</v>
      </c>
      <c r="O12" s="49">
        <f>+IF(N12/J12&gt;1,1,+N12/J12)</f>
        <v>1</v>
      </c>
      <c r="P12" s="11" t="s">
        <v>26</v>
      </c>
      <c r="Q12" s="42" t="s">
        <v>54</v>
      </c>
      <c r="R12" s="33" t="s">
        <v>12</v>
      </c>
      <c r="S12" s="33" t="s">
        <v>147</v>
      </c>
      <c r="T12" s="33" t="s">
        <v>211</v>
      </c>
      <c r="U12" s="35">
        <v>1</v>
      </c>
      <c r="V12" s="61"/>
      <c r="W12" s="103"/>
      <c r="X12" s="75" t="s">
        <v>371</v>
      </c>
      <c r="Y12" s="33" t="s">
        <v>456</v>
      </c>
    </row>
    <row r="13" spans="1:25" ht="120" customHeight="1">
      <c r="A13" s="25">
        <v>3</v>
      </c>
      <c r="B13" s="12" t="s">
        <v>460</v>
      </c>
      <c r="C13" s="9" t="s">
        <v>52</v>
      </c>
      <c r="D13" s="20" t="s">
        <v>13</v>
      </c>
      <c r="E13" s="11" t="s">
        <v>53</v>
      </c>
      <c r="F13" s="11" t="s">
        <v>4</v>
      </c>
      <c r="G13" s="18" t="s">
        <v>17</v>
      </c>
      <c r="H13" s="11" t="s">
        <v>18</v>
      </c>
      <c r="I13" s="11" t="s">
        <v>1</v>
      </c>
      <c r="J13" s="15">
        <v>1</v>
      </c>
      <c r="K13" s="13">
        <v>40678</v>
      </c>
      <c r="L13" s="13">
        <v>40724</v>
      </c>
      <c r="M13" s="65">
        <f aca="true" t="shared" si="0" ref="M13:M23">(+L13-K13)/7</f>
        <v>6.571428571428571</v>
      </c>
      <c r="N13" s="10">
        <v>1</v>
      </c>
      <c r="O13" s="49">
        <f aca="true" t="shared" si="1" ref="O13:O29">+IF(N13/J13&gt;1,1,+N13/J13)</f>
        <v>1</v>
      </c>
      <c r="P13" s="18" t="s">
        <v>59</v>
      </c>
      <c r="Q13" s="42" t="s">
        <v>20</v>
      </c>
      <c r="R13" s="33" t="s">
        <v>68</v>
      </c>
      <c r="S13" s="33" t="s">
        <v>68</v>
      </c>
      <c r="T13" s="33" t="s">
        <v>68</v>
      </c>
      <c r="U13" s="35">
        <v>1</v>
      </c>
      <c r="V13" s="61"/>
      <c r="W13" s="102">
        <v>2</v>
      </c>
      <c r="X13" s="75" t="s">
        <v>68</v>
      </c>
      <c r="Y13" s="33" t="s">
        <v>68</v>
      </c>
    </row>
    <row r="14" spans="1:25" ht="119.25" customHeight="1">
      <c r="A14" s="25">
        <v>4</v>
      </c>
      <c r="B14" s="12" t="s">
        <v>461</v>
      </c>
      <c r="C14" s="9" t="s">
        <v>52</v>
      </c>
      <c r="D14" s="20" t="s">
        <v>13</v>
      </c>
      <c r="E14" s="11" t="s">
        <v>53</v>
      </c>
      <c r="F14" s="11" t="s">
        <v>4</v>
      </c>
      <c r="G14" s="18" t="s">
        <v>17</v>
      </c>
      <c r="H14" s="11" t="s">
        <v>19</v>
      </c>
      <c r="I14" s="11" t="s">
        <v>2</v>
      </c>
      <c r="J14" s="15">
        <v>1</v>
      </c>
      <c r="K14" s="13">
        <v>40678</v>
      </c>
      <c r="L14" s="13">
        <v>40739</v>
      </c>
      <c r="M14" s="65">
        <f t="shared" si="0"/>
        <v>8.714285714285714</v>
      </c>
      <c r="N14" s="83">
        <v>1</v>
      </c>
      <c r="O14" s="49">
        <f t="shared" si="1"/>
        <v>1</v>
      </c>
      <c r="P14" s="18" t="s">
        <v>60</v>
      </c>
      <c r="Q14" s="42" t="s">
        <v>69</v>
      </c>
      <c r="R14" s="34" t="s">
        <v>5</v>
      </c>
      <c r="S14" s="34" t="s">
        <v>148</v>
      </c>
      <c r="T14" s="33" t="s">
        <v>166</v>
      </c>
      <c r="U14" s="35">
        <v>1</v>
      </c>
      <c r="V14" s="61"/>
      <c r="W14" s="103"/>
      <c r="X14" s="75" t="s">
        <v>166</v>
      </c>
      <c r="Y14" s="33" t="s">
        <v>166</v>
      </c>
    </row>
    <row r="15" spans="1:25" ht="123" customHeight="1">
      <c r="A15" s="25">
        <v>5</v>
      </c>
      <c r="B15" s="12" t="s">
        <v>462</v>
      </c>
      <c r="C15" s="9" t="s">
        <v>52</v>
      </c>
      <c r="D15" s="10" t="s">
        <v>13</v>
      </c>
      <c r="E15" s="11" t="s">
        <v>55</v>
      </c>
      <c r="F15" s="11" t="s">
        <v>98</v>
      </c>
      <c r="G15" s="11" t="s">
        <v>99</v>
      </c>
      <c r="H15" s="11" t="s">
        <v>100</v>
      </c>
      <c r="I15" s="11" t="s">
        <v>91</v>
      </c>
      <c r="J15" s="1">
        <v>1</v>
      </c>
      <c r="K15" s="13">
        <v>40971</v>
      </c>
      <c r="L15" s="13">
        <v>41639</v>
      </c>
      <c r="M15" s="65">
        <f t="shared" si="0"/>
        <v>95.42857142857143</v>
      </c>
      <c r="N15" s="1">
        <v>0</v>
      </c>
      <c r="O15" s="49">
        <f t="shared" si="1"/>
        <v>0</v>
      </c>
      <c r="P15" s="11" t="s">
        <v>27</v>
      </c>
      <c r="Q15" s="42" t="s">
        <v>101</v>
      </c>
      <c r="R15" s="33" t="s">
        <v>78</v>
      </c>
      <c r="S15" s="33" t="s">
        <v>149</v>
      </c>
      <c r="T15" s="33" t="s">
        <v>212</v>
      </c>
      <c r="U15" s="35"/>
      <c r="V15" s="61"/>
      <c r="W15" s="61">
        <v>3</v>
      </c>
      <c r="X15" s="75" t="s">
        <v>404</v>
      </c>
      <c r="Y15" s="33" t="s">
        <v>591</v>
      </c>
    </row>
    <row r="16" spans="1:25" ht="109.5" customHeight="1">
      <c r="A16" s="25">
        <v>6</v>
      </c>
      <c r="B16" s="12" t="s">
        <v>463</v>
      </c>
      <c r="C16" s="9" t="s">
        <v>52</v>
      </c>
      <c r="D16" s="10" t="s">
        <v>14</v>
      </c>
      <c r="E16" s="11" t="s">
        <v>28</v>
      </c>
      <c r="F16" s="11" t="s">
        <v>102</v>
      </c>
      <c r="G16" s="11" t="s">
        <v>103</v>
      </c>
      <c r="H16" s="11" t="s">
        <v>104</v>
      </c>
      <c r="I16" s="11" t="s">
        <v>92</v>
      </c>
      <c r="J16" s="15">
        <v>4</v>
      </c>
      <c r="K16" s="13">
        <v>40754</v>
      </c>
      <c r="L16" s="13">
        <v>41120</v>
      </c>
      <c r="M16" s="65">
        <f t="shared" si="0"/>
        <v>52.285714285714285</v>
      </c>
      <c r="N16" s="43">
        <v>4</v>
      </c>
      <c r="O16" s="49">
        <f t="shared" si="1"/>
        <v>1</v>
      </c>
      <c r="P16" s="18" t="s">
        <v>29</v>
      </c>
      <c r="Q16" s="42" t="s">
        <v>66</v>
      </c>
      <c r="R16" s="33" t="s">
        <v>120</v>
      </c>
      <c r="S16" s="33" t="s">
        <v>150</v>
      </c>
      <c r="T16" s="33" t="s">
        <v>213</v>
      </c>
      <c r="U16" s="35">
        <v>1</v>
      </c>
      <c r="V16" s="61"/>
      <c r="W16" s="102">
        <v>4</v>
      </c>
      <c r="X16" s="76" t="s">
        <v>370</v>
      </c>
      <c r="Y16" s="11" t="s">
        <v>370</v>
      </c>
    </row>
    <row r="17" spans="1:25" ht="104.25" customHeight="1">
      <c r="A17" s="25">
        <v>7</v>
      </c>
      <c r="B17" s="12" t="s">
        <v>464</v>
      </c>
      <c r="C17" s="9" t="s">
        <v>52</v>
      </c>
      <c r="D17" s="10" t="s">
        <v>86</v>
      </c>
      <c r="E17" s="16" t="s">
        <v>6</v>
      </c>
      <c r="F17" s="14" t="s">
        <v>108</v>
      </c>
      <c r="G17" s="14" t="s">
        <v>109</v>
      </c>
      <c r="H17" s="14" t="s">
        <v>110</v>
      </c>
      <c r="I17" s="14" t="s">
        <v>93</v>
      </c>
      <c r="J17" s="15">
        <v>9</v>
      </c>
      <c r="K17" s="13">
        <v>40756</v>
      </c>
      <c r="L17" s="13">
        <v>40908</v>
      </c>
      <c r="M17" s="65">
        <f t="shared" si="0"/>
        <v>21.714285714285715</v>
      </c>
      <c r="N17" s="43">
        <v>9</v>
      </c>
      <c r="O17" s="49">
        <f t="shared" si="1"/>
        <v>1</v>
      </c>
      <c r="P17" s="18" t="s">
        <v>126</v>
      </c>
      <c r="Q17" s="42" t="s">
        <v>67</v>
      </c>
      <c r="R17" s="33" t="s">
        <v>79</v>
      </c>
      <c r="S17" s="33" t="s">
        <v>145</v>
      </c>
      <c r="T17" s="33" t="s">
        <v>145</v>
      </c>
      <c r="U17" s="35">
        <v>1</v>
      </c>
      <c r="V17" s="61"/>
      <c r="W17" s="104"/>
      <c r="X17" s="75" t="s">
        <v>145</v>
      </c>
      <c r="Y17" s="33" t="s">
        <v>145</v>
      </c>
    </row>
    <row r="18" spans="1:25" ht="93.75" customHeight="1">
      <c r="A18" s="25">
        <v>8</v>
      </c>
      <c r="B18" s="12" t="s">
        <v>465</v>
      </c>
      <c r="C18" s="9" t="s">
        <v>52</v>
      </c>
      <c r="D18" s="17" t="s">
        <v>87</v>
      </c>
      <c r="E18" s="22" t="s">
        <v>7</v>
      </c>
      <c r="F18" s="14" t="s">
        <v>111</v>
      </c>
      <c r="G18" s="11" t="s">
        <v>112</v>
      </c>
      <c r="H18" s="11" t="s">
        <v>113</v>
      </c>
      <c r="I18" s="11" t="s">
        <v>94</v>
      </c>
      <c r="J18" s="15">
        <v>1</v>
      </c>
      <c r="K18" s="13">
        <v>40725</v>
      </c>
      <c r="L18" s="13">
        <v>40816</v>
      </c>
      <c r="M18" s="65">
        <f t="shared" si="0"/>
        <v>13</v>
      </c>
      <c r="N18" s="43">
        <v>1</v>
      </c>
      <c r="O18" s="49">
        <f t="shared" si="1"/>
        <v>1</v>
      </c>
      <c r="P18" s="18" t="s">
        <v>126</v>
      </c>
      <c r="Q18" s="42" t="s">
        <v>70</v>
      </c>
      <c r="R18" s="33" t="s">
        <v>68</v>
      </c>
      <c r="S18" s="33" t="s">
        <v>68</v>
      </c>
      <c r="T18" s="33" t="s">
        <v>68</v>
      </c>
      <c r="U18" s="35">
        <v>1</v>
      </c>
      <c r="V18" s="61"/>
      <c r="W18" s="104"/>
      <c r="X18" s="75" t="s">
        <v>68</v>
      </c>
      <c r="Y18" s="33" t="s">
        <v>589</v>
      </c>
    </row>
    <row r="19" spans="1:25" ht="112.5" customHeight="1">
      <c r="A19" s="25">
        <v>9</v>
      </c>
      <c r="B19" s="12" t="s">
        <v>121</v>
      </c>
      <c r="C19" s="9" t="s">
        <v>52</v>
      </c>
      <c r="D19" s="17" t="s">
        <v>87</v>
      </c>
      <c r="E19" s="22" t="s">
        <v>8</v>
      </c>
      <c r="F19" s="14" t="s">
        <v>111</v>
      </c>
      <c r="G19" s="11" t="s">
        <v>114</v>
      </c>
      <c r="H19" s="11" t="s">
        <v>115</v>
      </c>
      <c r="I19" s="11" t="s">
        <v>95</v>
      </c>
      <c r="J19" s="1">
        <v>1</v>
      </c>
      <c r="K19" s="13">
        <v>40909</v>
      </c>
      <c r="L19" s="13">
        <v>41639</v>
      </c>
      <c r="M19" s="65">
        <f t="shared" si="0"/>
        <v>104.28571428571429</v>
      </c>
      <c r="N19" s="1">
        <v>0</v>
      </c>
      <c r="O19" s="49">
        <f t="shared" si="1"/>
        <v>0</v>
      </c>
      <c r="P19" s="18" t="s">
        <v>126</v>
      </c>
      <c r="Q19" s="42" t="s">
        <v>71</v>
      </c>
      <c r="R19" s="33" t="s">
        <v>78</v>
      </c>
      <c r="S19" s="33" t="s">
        <v>143</v>
      </c>
      <c r="T19" s="33" t="s">
        <v>214</v>
      </c>
      <c r="U19" s="35"/>
      <c r="V19" s="61"/>
      <c r="W19" s="104"/>
      <c r="X19" s="75" t="s">
        <v>408</v>
      </c>
      <c r="Y19" s="33" t="s">
        <v>592</v>
      </c>
    </row>
    <row r="20" spans="1:25" ht="120.75" customHeight="1">
      <c r="A20" s="25">
        <v>10</v>
      </c>
      <c r="B20" s="12" t="s">
        <v>122</v>
      </c>
      <c r="C20" s="9" t="s">
        <v>52</v>
      </c>
      <c r="D20" s="10" t="s">
        <v>86</v>
      </c>
      <c r="E20" s="16" t="s">
        <v>9</v>
      </c>
      <c r="F20" s="14" t="s">
        <v>116</v>
      </c>
      <c r="G20" s="11" t="s">
        <v>117</v>
      </c>
      <c r="H20" s="11" t="s">
        <v>118</v>
      </c>
      <c r="I20" s="11" t="s">
        <v>96</v>
      </c>
      <c r="J20" s="15">
        <v>12</v>
      </c>
      <c r="K20" s="13">
        <v>40725</v>
      </c>
      <c r="L20" s="13">
        <v>41090</v>
      </c>
      <c r="M20" s="65">
        <f t="shared" si="0"/>
        <v>52.142857142857146</v>
      </c>
      <c r="N20" s="43">
        <v>12</v>
      </c>
      <c r="O20" s="49">
        <f t="shared" si="1"/>
        <v>1</v>
      </c>
      <c r="P20" s="18" t="s">
        <v>126</v>
      </c>
      <c r="Q20" s="42" t="s">
        <v>72</v>
      </c>
      <c r="R20" s="33" t="s">
        <v>80</v>
      </c>
      <c r="S20" s="33" t="s">
        <v>151</v>
      </c>
      <c r="T20" s="33" t="s">
        <v>215</v>
      </c>
      <c r="U20" s="35">
        <v>1</v>
      </c>
      <c r="V20" s="61"/>
      <c r="W20" s="103"/>
      <c r="X20" s="76" t="s">
        <v>370</v>
      </c>
      <c r="Y20" s="11" t="s">
        <v>370</v>
      </c>
    </row>
    <row r="21" spans="1:25" ht="144.75" customHeight="1">
      <c r="A21" s="25">
        <v>11</v>
      </c>
      <c r="B21" s="12" t="s">
        <v>466</v>
      </c>
      <c r="C21" s="9" t="s">
        <v>52</v>
      </c>
      <c r="D21" s="10" t="s">
        <v>73</v>
      </c>
      <c r="E21" s="11" t="s">
        <v>83</v>
      </c>
      <c r="F21" s="14" t="s">
        <v>74</v>
      </c>
      <c r="G21" s="14" t="s">
        <v>578</v>
      </c>
      <c r="H21" s="11" t="s">
        <v>580</v>
      </c>
      <c r="I21" s="17" t="s">
        <v>579</v>
      </c>
      <c r="J21" s="15">
        <v>1</v>
      </c>
      <c r="K21" s="13">
        <v>41306</v>
      </c>
      <c r="L21" s="13">
        <v>41320</v>
      </c>
      <c r="M21" s="65">
        <f t="shared" si="0"/>
        <v>2</v>
      </c>
      <c r="N21" s="94">
        <v>0</v>
      </c>
      <c r="O21" s="49">
        <f t="shared" si="1"/>
        <v>0</v>
      </c>
      <c r="P21" s="11" t="s">
        <v>584</v>
      </c>
      <c r="Q21" s="42" t="s">
        <v>77</v>
      </c>
      <c r="R21" s="33" t="s">
        <v>81</v>
      </c>
      <c r="S21" s="33" t="s">
        <v>152</v>
      </c>
      <c r="T21" s="33" t="s">
        <v>216</v>
      </c>
      <c r="U21" s="35"/>
      <c r="V21" s="61"/>
      <c r="W21" s="102">
        <v>5</v>
      </c>
      <c r="X21" s="75" t="s">
        <v>405</v>
      </c>
      <c r="Y21" s="33" t="s">
        <v>587</v>
      </c>
    </row>
    <row r="22" spans="1:25" ht="144.75" customHeight="1">
      <c r="A22" s="25">
        <v>12</v>
      </c>
      <c r="B22" s="12" t="s">
        <v>467</v>
      </c>
      <c r="C22" s="9" t="s">
        <v>52</v>
      </c>
      <c r="D22" s="10" t="s">
        <v>73</v>
      </c>
      <c r="E22" s="11" t="s">
        <v>83</v>
      </c>
      <c r="F22" s="14" t="s">
        <v>74</v>
      </c>
      <c r="G22" s="14" t="s">
        <v>583</v>
      </c>
      <c r="H22" s="14" t="s">
        <v>582</v>
      </c>
      <c r="I22" s="17" t="s">
        <v>581</v>
      </c>
      <c r="J22" s="15">
        <v>2</v>
      </c>
      <c r="K22" s="13">
        <v>41306</v>
      </c>
      <c r="L22" s="13">
        <v>41623</v>
      </c>
      <c r="M22" s="65">
        <f t="shared" si="0"/>
        <v>45.285714285714285</v>
      </c>
      <c r="N22" s="94">
        <v>0</v>
      </c>
      <c r="O22" s="49">
        <f t="shared" si="1"/>
        <v>0</v>
      </c>
      <c r="P22" s="11" t="s">
        <v>584</v>
      </c>
      <c r="Q22" s="42"/>
      <c r="R22" s="33"/>
      <c r="S22" s="33"/>
      <c r="T22" s="33"/>
      <c r="U22" s="35"/>
      <c r="V22" s="61"/>
      <c r="W22" s="103"/>
      <c r="X22" s="75"/>
      <c r="Y22" s="33" t="s">
        <v>587</v>
      </c>
    </row>
    <row r="23" spans="1:25" ht="207" customHeight="1">
      <c r="A23" s="25">
        <v>13</v>
      </c>
      <c r="B23" s="12" t="s">
        <v>468</v>
      </c>
      <c r="C23" s="9" t="s">
        <v>52</v>
      </c>
      <c r="D23" s="10" t="s">
        <v>15</v>
      </c>
      <c r="E23" s="11" t="s">
        <v>84</v>
      </c>
      <c r="F23" s="11" t="s">
        <v>75</v>
      </c>
      <c r="G23" s="11" t="s">
        <v>82</v>
      </c>
      <c r="H23" s="11" t="s">
        <v>76</v>
      </c>
      <c r="I23" s="17" t="s">
        <v>97</v>
      </c>
      <c r="J23" s="15">
        <v>12</v>
      </c>
      <c r="K23" s="13">
        <v>40739</v>
      </c>
      <c r="L23" s="13">
        <v>41105</v>
      </c>
      <c r="M23" s="99">
        <f t="shared" si="0"/>
        <v>52.285714285714285</v>
      </c>
      <c r="N23" s="94">
        <v>12</v>
      </c>
      <c r="O23" s="49">
        <f t="shared" si="1"/>
        <v>1</v>
      </c>
      <c r="P23" s="11" t="s">
        <v>0</v>
      </c>
      <c r="Q23" s="42" t="s">
        <v>10</v>
      </c>
      <c r="R23" s="33" t="s">
        <v>3</v>
      </c>
      <c r="S23" s="33" t="s">
        <v>153</v>
      </c>
      <c r="T23" s="33" t="s">
        <v>217</v>
      </c>
      <c r="U23" s="35">
        <v>1</v>
      </c>
      <c r="V23" s="61"/>
      <c r="W23" s="61">
        <v>6</v>
      </c>
      <c r="X23" s="75" t="s">
        <v>406</v>
      </c>
      <c r="Y23" s="33" t="s">
        <v>593</v>
      </c>
    </row>
    <row r="24" spans="1:25" ht="184.5" customHeight="1">
      <c r="A24" s="25">
        <v>14</v>
      </c>
      <c r="B24" s="12" t="s">
        <v>469</v>
      </c>
      <c r="C24" s="9" t="s">
        <v>52</v>
      </c>
      <c r="D24" s="9" t="s">
        <v>127</v>
      </c>
      <c r="E24" s="44" t="s">
        <v>154</v>
      </c>
      <c r="F24" s="26" t="s">
        <v>129</v>
      </c>
      <c r="G24" s="11" t="s">
        <v>130</v>
      </c>
      <c r="H24" s="39" t="s">
        <v>542</v>
      </c>
      <c r="I24" s="28" t="s">
        <v>543</v>
      </c>
      <c r="J24" s="40">
        <v>1</v>
      </c>
      <c r="K24" s="27">
        <v>40969</v>
      </c>
      <c r="L24" s="27">
        <v>41029</v>
      </c>
      <c r="M24" s="29">
        <f aca="true" t="shared" si="2" ref="M24:M33">(+L24-K24)/7</f>
        <v>8.571428571428571</v>
      </c>
      <c r="N24" s="12">
        <v>100</v>
      </c>
      <c r="O24" s="49">
        <f t="shared" si="1"/>
        <v>1</v>
      </c>
      <c r="P24" s="30" t="s">
        <v>142</v>
      </c>
      <c r="Q24" s="19"/>
      <c r="R24" s="19"/>
      <c r="S24" s="39" t="s">
        <v>155</v>
      </c>
      <c r="T24" s="39" t="s">
        <v>218</v>
      </c>
      <c r="U24" s="84">
        <v>1</v>
      </c>
      <c r="V24" s="113">
        <v>21</v>
      </c>
      <c r="W24" s="102">
        <v>7</v>
      </c>
      <c r="X24" s="77" t="s">
        <v>409</v>
      </c>
      <c r="Y24" s="33" t="s">
        <v>594</v>
      </c>
    </row>
    <row r="25" spans="1:25" ht="171" customHeight="1">
      <c r="A25" s="25">
        <v>15</v>
      </c>
      <c r="B25" s="12" t="s">
        <v>470</v>
      </c>
      <c r="C25" s="9" t="s">
        <v>52</v>
      </c>
      <c r="D25" s="9" t="s">
        <v>127</v>
      </c>
      <c r="E25" s="44" t="s">
        <v>154</v>
      </c>
      <c r="F25" s="26" t="s">
        <v>129</v>
      </c>
      <c r="G25" s="11" t="s">
        <v>130</v>
      </c>
      <c r="H25" s="39" t="s">
        <v>544</v>
      </c>
      <c r="I25" s="28" t="s">
        <v>545</v>
      </c>
      <c r="J25" s="28">
        <v>1</v>
      </c>
      <c r="K25" s="27">
        <v>41030</v>
      </c>
      <c r="L25" s="27">
        <v>41060</v>
      </c>
      <c r="M25" s="29">
        <f t="shared" si="2"/>
        <v>4.285714285714286</v>
      </c>
      <c r="N25" s="28">
        <v>1</v>
      </c>
      <c r="O25" s="49">
        <f t="shared" si="1"/>
        <v>1</v>
      </c>
      <c r="P25" s="30" t="s">
        <v>142</v>
      </c>
      <c r="Q25" s="19"/>
      <c r="R25" s="19"/>
      <c r="S25" s="39" t="s">
        <v>156</v>
      </c>
      <c r="T25" s="39" t="s">
        <v>219</v>
      </c>
      <c r="U25" s="84">
        <v>1</v>
      </c>
      <c r="V25" s="114"/>
      <c r="W25" s="104"/>
      <c r="X25" s="77" t="s">
        <v>410</v>
      </c>
      <c r="Y25" s="33" t="s">
        <v>595</v>
      </c>
    </row>
    <row r="26" spans="1:25" ht="152.25" customHeight="1">
      <c r="A26" s="25">
        <v>16</v>
      </c>
      <c r="B26" s="12" t="s">
        <v>471</v>
      </c>
      <c r="C26" s="9" t="s">
        <v>52</v>
      </c>
      <c r="D26" s="9" t="s">
        <v>127</v>
      </c>
      <c r="E26" s="44" t="s">
        <v>154</v>
      </c>
      <c r="F26" s="26" t="s">
        <v>129</v>
      </c>
      <c r="G26" s="11" t="s">
        <v>130</v>
      </c>
      <c r="H26" s="39" t="s">
        <v>457</v>
      </c>
      <c r="I26" s="28" t="s">
        <v>546</v>
      </c>
      <c r="J26" s="28">
        <v>10</v>
      </c>
      <c r="K26" s="27">
        <v>41061</v>
      </c>
      <c r="L26" s="27">
        <v>41470</v>
      </c>
      <c r="M26" s="29">
        <f t="shared" si="2"/>
        <v>58.42857142857143</v>
      </c>
      <c r="N26" s="28">
        <v>6</v>
      </c>
      <c r="O26" s="49">
        <f t="shared" si="1"/>
        <v>0.6</v>
      </c>
      <c r="P26" s="30" t="s">
        <v>142</v>
      </c>
      <c r="Q26" s="19"/>
      <c r="R26" s="19"/>
      <c r="S26" s="39"/>
      <c r="T26" s="39"/>
      <c r="U26" s="84" t="s">
        <v>434</v>
      </c>
      <c r="V26" s="114"/>
      <c r="W26" s="104"/>
      <c r="X26" s="77"/>
      <c r="Y26" s="33" t="s">
        <v>596</v>
      </c>
    </row>
    <row r="27" spans="1:25" ht="129.75" customHeight="1">
      <c r="A27" s="25">
        <v>17</v>
      </c>
      <c r="B27" s="12" t="s">
        <v>472</v>
      </c>
      <c r="C27" s="9" t="s">
        <v>52</v>
      </c>
      <c r="D27" s="9" t="s">
        <v>127</v>
      </c>
      <c r="E27" s="44" t="s">
        <v>154</v>
      </c>
      <c r="F27" s="26" t="s">
        <v>129</v>
      </c>
      <c r="G27" s="11" t="s">
        <v>130</v>
      </c>
      <c r="H27" s="39" t="s">
        <v>547</v>
      </c>
      <c r="I27" s="28" t="s">
        <v>548</v>
      </c>
      <c r="J27" s="28">
        <v>10</v>
      </c>
      <c r="K27" s="27">
        <v>41091</v>
      </c>
      <c r="L27" s="27">
        <v>41470</v>
      </c>
      <c r="M27" s="29">
        <f t="shared" si="2"/>
        <v>54.142857142857146</v>
      </c>
      <c r="N27" s="28">
        <v>0</v>
      </c>
      <c r="O27" s="49">
        <f t="shared" si="1"/>
        <v>0</v>
      </c>
      <c r="P27" s="30" t="s">
        <v>142</v>
      </c>
      <c r="Q27" s="19"/>
      <c r="R27" s="19"/>
      <c r="S27" s="39" t="s">
        <v>157</v>
      </c>
      <c r="T27" s="39" t="s">
        <v>220</v>
      </c>
      <c r="U27" s="84" t="s">
        <v>434</v>
      </c>
      <c r="V27" s="114"/>
      <c r="W27" s="104"/>
      <c r="X27" s="77" t="s">
        <v>411</v>
      </c>
      <c r="Y27" s="33" t="s">
        <v>597</v>
      </c>
    </row>
    <row r="28" spans="1:25" ht="215.25" customHeight="1">
      <c r="A28" s="25">
        <v>18</v>
      </c>
      <c r="B28" s="12" t="s">
        <v>473</v>
      </c>
      <c r="C28" s="9" t="s">
        <v>52</v>
      </c>
      <c r="D28" s="9" t="s">
        <v>127</v>
      </c>
      <c r="E28" s="44" t="s">
        <v>154</v>
      </c>
      <c r="F28" s="26" t="s">
        <v>129</v>
      </c>
      <c r="G28" s="11" t="s">
        <v>131</v>
      </c>
      <c r="H28" s="39" t="s">
        <v>542</v>
      </c>
      <c r="I28" s="28" t="s">
        <v>549</v>
      </c>
      <c r="J28" s="40">
        <v>1</v>
      </c>
      <c r="K28" s="27">
        <v>40969</v>
      </c>
      <c r="L28" s="27">
        <v>41029</v>
      </c>
      <c r="M28" s="29">
        <f t="shared" si="2"/>
        <v>8.571428571428571</v>
      </c>
      <c r="N28" s="28">
        <v>100</v>
      </c>
      <c r="O28" s="49">
        <f t="shared" si="1"/>
        <v>1</v>
      </c>
      <c r="P28" s="30" t="s">
        <v>142</v>
      </c>
      <c r="Q28" s="19"/>
      <c r="R28" s="19"/>
      <c r="S28" s="39" t="s">
        <v>158</v>
      </c>
      <c r="T28" s="39" t="s">
        <v>221</v>
      </c>
      <c r="U28" s="84">
        <v>1</v>
      </c>
      <c r="V28" s="114"/>
      <c r="W28" s="104"/>
      <c r="X28" s="39" t="s">
        <v>412</v>
      </c>
      <c r="Y28" s="33" t="s">
        <v>598</v>
      </c>
    </row>
    <row r="29" spans="1:25" ht="153.75" customHeight="1">
      <c r="A29" s="25">
        <v>19</v>
      </c>
      <c r="B29" s="12" t="s">
        <v>474</v>
      </c>
      <c r="C29" s="9" t="s">
        <v>52</v>
      </c>
      <c r="D29" s="9" t="s">
        <v>127</v>
      </c>
      <c r="E29" s="44" t="s">
        <v>154</v>
      </c>
      <c r="F29" s="26" t="s">
        <v>129</v>
      </c>
      <c r="G29" s="11" t="s">
        <v>131</v>
      </c>
      <c r="H29" s="39" t="s">
        <v>132</v>
      </c>
      <c r="I29" s="28" t="s">
        <v>550</v>
      </c>
      <c r="J29" s="28">
        <v>3</v>
      </c>
      <c r="K29" s="27">
        <v>41030</v>
      </c>
      <c r="L29" s="27">
        <v>41060</v>
      </c>
      <c r="M29" s="29">
        <f t="shared" si="2"/>
        <v>4.285714285714286</v>
      </c>
      <c r="N29" s="28">
        <v>3</v>
      </c>
      <c r="O29" s="49">
        <f t="shared" si="1"/>
        <v>1</v>
      </c>
      <c r="P29" s="30" t="s">
        <v>142</v>
      </c>
      <c r="Q29" s="19"/>
      <c r="R29" s="19"/>
      <c r="S29" s="39" t="s">
        <v>159</v>
      </c>
      <c r="T29" s="39" t="s">
        <v>222</v>
      </c>
      <c r="U29" s="84">
        <v>1</v>
      </c>
      <c r="V29" s="114"/>
      <c r="W29" s="104"/>
      <c r="X29" s="77" t="s">
        <v>413</v>
      </c>
      <c r="Y29" s="33" t="s">
        <v>599</v>
      </c>
    </row>
    <row r="30" spans="1:25" ht="156" customHeight="1">
      <c r="A30" s="25">
        <v>20</v>
      </c>
      <c r="B30" s="12" t="s">
        <v>475</v>
      </c>
      <c r="C30" s="9" t="s">
        <v>52</v>
      </c>
      <c r="D30" s="9" t="s">
        <v>127</v>
      </c>
      <c r="E30" s="44" t="s">
        <v>154</v>
      </c>
      <c r="F30" s="26" t="s">
        <v>129</v>
      </c>
      <c r="G30" s="11" t="s">
        <v>131</v>
      </c>
      <c r="H30" s="39" t="s">
        <v>551</v>
      </c>
      <c r="I30" s="28" t="s">
        <v>552</v>
      </c>
      <c r="J30" s="40">
        <v>1</v>
      </c>
      <c r="K30" s="27">
        <v>41061</v>
      </c>
      <c r="L30" s="27">
        <v>41090</v>
      </c>
      <c r="M30" s="29">
        <f t="shared" si="2"/>
        <v>4.142857142857143</v>
      </c>
      <c r="N30" s="28">
        <v>100</v>
      </c>
      <c r="O30" s="49">
        <f>+IF(N30/J30&gt;1,1,+N30/J30)</f>
        <v>1</v>
      </c>
      <c r="P30" s="30" t="s">
        <v>142</v>
      </c>
      <c r="Q30" s="19"/>
      <c r="R30" s="19"/>
      <c r="S30" s="39" t="s">
        <v>160</v>
      </c>
      <c r="T30" s="39" t="s">
        <v>223</v>
      </c>
      <c r="U30" s="84">
        <v>1</v>
      </c>
      <c r="V30" s="115"/>
      <c r="W30" s="103"/>
      <c r="X30" s="77" t="s">
        <v>414</v>
      </c>
      <c r="Y30" s="33" t="s">
        <v>600</v>
      </c>
    </row>
    <row r="31" spans="1:25" ht="148.5" customHeight="1">
      <c r="A31" s="25">
        <v>21</v>
      </c>
      <c r="B31" s="12" t="s">
        <v>476</v>
      </c>
      <c r="C31" s="9" t="s">
        <v>52</v>
      </c>
      <c r="D31" s="9" t="s">
        <v>127</v>
      </c>
      <c r="E31" s="11" t="s">
        <v>135</v>
      </c>
      <c r="F31" s="26" t="s">
        <v>136</v>
      </c>
      <c r="G31" s="11" t="s">
        <v>137</v>
      </c>
      <c r="H31" s="26" t="s">
        <v>138</v>
      </c>
      <c r="I31" s="28" t="s">
        <v>133</v>
      </c>
      <c r="J31" s="9">
        <v>1</v>
      </c>
      <c r="K31" s="27">
        <v>40969</v>
      </c>
      <c r="L31" s="27">
        <v>41334</v>
      </c>
      <c r="M31" s="29">
        <f t="shared" si="2"/>
        <v>52.142857142857146</v>
      </c>
      <c r="N31" s="28">
        <v>1</v>
      </c>
      <c r="O31" s="49">
        <f>+IF(N31/J31&gt;1,1,+N31/J31)</f>
        <v>1</v>
      </c>
      <c r="P31" s="30" t="s">
        <v>553</v>
      </c>
      <c r="Q31" s="19"/>
      <c r="R31" s="19"/>
      <c r="S31" s="39" t="s">
        <v>161</v>
      </c>
      <c r="T31" s="39" t="s">
        <v>224</v>
      </c>
      <c r="U31" s="84">
        <v>1</v>
      </c>
      <c r="V31" s="118">
        <v>25</v>
      </c>
      <c r="W31" s="107">
        <v>8</v>
      </c>
      <c r="X31" s="77" t="s">
        <v>435</v>
      </c>
      <c r="Y31" s="33" t="s">
        <v>601</v>
      </c>
    </row>
    <row r="32" spans="1:25" ht="153.75" customHeight="1">
      <c r="A32" s="25">
        <v>22</v>
      </c>
      <c r="B32" s="12" t="s">
        <v>477</v>
      </c>
      <c r="C32" s="9" t="s">
        <v>52</v>
      </c>
      <c r="D32" s="17" t="s">
        <v>127</v>
      </c>
      <c r="E32" s="11" t="s">
        <v>135</v>
      </c>
      <c r="F32" s="26" t="s">
        <v>136</v>
      </c>
      <c r="G32" s="11" t="s">
        <v>137</v>
      </c>
      <c r="H32" s="26" t="s">
        <v>139</v>
      </c>
      <c r="I32" s="12" t="s">
        <v>97</v>
      </c>
      <c r="J32" s="9">
        <v>2</v>
      </c>
      <c r="K32" s="27">
        <v>40969</v>
      </c>
      <c r="L32" s="27">
        <v>41334</v>
      </c>
      <c r="M32" s="29">
        <f t="shared" si="2"/>
        <v>52.142857142857146</v>
      </c>
      <c r="N32" s="28">
        <v>2</v>
      </c>
      <c r="O32" s="49">
        <f>+IF(N32/J32&gt;1,1,+N32/J32)</f>
        <v>1</v>
      </c>
      <c r="P32" s="30" t="s">
        <v>553</v>
      </c>
      <c r="Q32" s="19"/>
      <c r="R32" s="19"/>
      <c r="S32" s="39" t="s">
        <v>162</v>
      </c>
      <c r="T32" s="39" t="s">
        <v>225</v>
      </c>
      <c r="U32" s="84" t="s">
        <v>434</v>
      </c>
      <c r="V32" s="119"/>
      <c r="W32" s="109"/>
      <c r="X32" s="77" t="s">
        <v>436</v>
      </c>
      <c r="Y32" s="33" t="s">
        <v>602</v>
      </c>
    </row>
    <row r="33" spans="1:25" ht="155.25" customHeight="1">
      <c r="A33" s="25">
        <v>23</v>
      </c>
      <c r="B33" s="12" t="s">
        <v>478</v>
      </c>
      <c r="C33" s="9" t="s">
        <v>52</v>
      </c>
      <c r="D33" s="17" t="s">
        <v>127</v>
      </c>
      <c r="E33" s="11" t="s">
        <v>135</v>
      </c>
      <c r="F33" s="26" t="s">
        <v>136</v>
      </c>
      <c r="G33" s="11" t="s">
        <v>137</v>
      </c>
      <c r="H33" s="26" t="s">
        <v>140</v>
      </c>
      <c r="I33" s="12" t="s">
        <v>141</v>
      </c>
      <c r="J33" s="28">
        <v>1</v>
      </c>
      <c r="K33" s="31">
        <v>40969</v>
      </c>
      <c r="L33" s="27">
        <v>41273</v>
      </c>
      <c r="M33" s="29">
        <f t="shared" si="2"/>
        <v>43.42857142857143</v>
      </c>
      <c r="N33" s="28">
        <v>1</v>
      </c>
      <c r="O33" s="49">
        <f>+IF(N33/J33&gt;1,1,+N33/J33)</f>
        <v>1</v>
      </c>
      <c r="P33" s="30" t="s">
        <v>553</v>
      </c>
      <c r="Q33" s="19"/>
      <c r="R33" s="19"/>
      <c r="S33" s="39" t="s">
        <v>163</v>
      </c>
      <c r="T33" s="39" t="s">
        <v>226</v>
      </c>
      <c r="U33" s="84">
        <v>1</v>
      </c>
      <c r="V33" s="120"/>
      <c r="W33" s="108"/>
      <c r="X33" s="77" t="s">
        <v>436</v>
      </c>
      <c r="Y33" s="33" t="s">
        <v>603</v>
      </c>
    </row>
    <row r="34" spans="1:25" ht="177" customHeight="1">
      <c r="A34" s="25">
        <v>24</v>
      </c>
      <c r="B34" s="12" t="s">
        <v>479</v>
      </c>
      <c r="C34" s="9" t="s">
        <v>52</v>
      </c>
      <c r="D34" s="17" t="s">
        <v>167</v>
      </c>
      <c r="E34" s="11" t="s">
        <v>168</v>
      </c>
      <c r="F34" s="26" t="s">
        <v>169</v>
      </c>
      <c r="G34" s="11" t="s">
        <v>196</v>
      </c>
      <c r="H34" s="26" t="s">
        <v>197</v>
      </c>
      <c r="I34" s="11" t="s">
        <v>199</v>
      </c>
      <c r="J34" s="15">
        <v>1</v>
      </c>
      <c r="K34" s="13">
        <v>41029</v>
      </c>
      <c r="L34" s="13">
        <v>41029</v>
      </c>
      <c r="M34" s="29">
        <f aca="true" t="shared" si="3" ref="M34:M43">(+L34-K34)/7</f>
        <v>0</v>
      </c>
      <c r="N34" s="41">
        <v>1</v>
      </c>
      <c r="O34" s="49">
        <f>+IF(N34/J34&gt;1,1,+N34/J34)</f>
        <v>1</v>
      </c>
      <c r="P34" s="42" t="s">
        <v>229</v>
      </c>
      <c r="Q34" s="50"/>
      <c r="R34" s="51"/>
      <c r="S34" s="39"/>
      <c r="T34" s="39" t="s">
        <v>227</v>
      </c>
      <c r="U34" s="78">
        <v>1</v>
      </c>
      <c r="V34" s="38"/>
      <c r="W34" s="105">
        <v>9</v>
      </c>
      <c r="X34" s="77" t="s">
        <v>448</v>
      </c>
      <c r="Y34" s="39" t="s">
        <v>448</v>
      </c>
    </row>
    <row r="35" spans="1:25" ht="173.25" customHeight="1">
      <c r="A35" s="25">
        <v>25</v>
      </c>
      <c r="B35" s="12" t="s">
        <v>480</v>
      </c>
      <c r="C35" s="9" t="s">
        <v>52</v>
      </c>
      <c r="D35" s="17" t="s">
        <v>170</v>
      </c>
      <c r="E35" s="11" t="s">
        <v>171</v>
      </c>
      <c r="F35" s="26" t="s">
        <v>169</v>
      </c>
      <c r="G35" s="11" t="s">
        <v>196</v>
      </c>
      <c r="H35" s="26" t="s">
        <v>198</v>
      </c>
      <c r="I35" s="11" t="s">
        <v>199</v>
      </c>
      <c r="J35" s="15">
        <v>1</v>
      </c>
      <c r="K35" s="13">
        <v>41029</v>
      </c>
      <c r="L35" s="13">
        <v>41029</v>
      </c>
      <c r="M35" s="29">
        <f t="shared" si="3"/>
        <v>0</v>
      </c>
      <c r="N35" s="41">
        <v>1</v>
      </c>
      <c r="O35" s="49">
        <f aca="true" t="shared" si="4" ref="O35:O43">+IF(N35/J35&gt;1,1,+N35/J35)</f>
        <v>1</v>
      </c>
      <c r="P35" s="52" t="s">
        <v>230</v>
      </c>
      <c r="Q35" s="50"/>
      <c r="R35" s="51"/>
      <c r="S35" s="39"/>
      <c r="T35" s="39" t="s">
        <v>227</v>
      </c>
      <c r="U35" s="78">
        <v>1</v>
      </c>
      <c r="V35" s="38"/>
      <c r="W35" s="106"/>
      <c r="X35" s="77" t="s">
        <v>448</v>
      </c>
      <c r="Y35" s="39" t="s">
        <v>448</v>
      </c>
    </row>
    <row r="36" spans="1:25" ht="264.75" customHeight="1">
      <c r="A36" s="25">
        <v>26</v>
      </c>
      <c r="B36" s="12" t="s">
        <v>481</v>
      </c>
      <c r="C36" s="9" t="s">
        <v>52</v>
      </c>
      <c r="D36" s="10" t="s">
        <v>172</v>
      </c>
      <c r="E36" s="11" t="s">
        <v>173</v>
      </c>
      <c r="F36" s="11" t="s">
        <v>174</v>
      </c>
      <c r="G36" s="11" t="s">
        <v>175</v>
      </c>
      <c r="H36" s="11" t="s">
        <v>554</v>
      </c>
      <c r="I36" s="17" t="s">
        <v>134</v>
      </c>
      <c r="J36" s="15">
        <v>1</v>
      </c>
      <c r="K36" s="13">
        <v>41120</v>
      </c>
      <c r="L36" s="13">
        <v>41485</v>
      </c>
      <c r="M36" s="29">
        <f t="shared" si="3"/>
        <v>52.142857142857146</v>
      </c>
      <c r="N36" s="10">
        <v>1</v>
      </c>
      <c r="O36" s="49">
        <f t="shared" si="4"/>
        <v>1</v>
      </c>
      <c r="P36" s="42" t="s">
        <v>231</v>
      </c>
      <c r="Q36" s="50"/>
      <c r="R36" s="51"/>
      <c r="S36" s="39"/>
      <c r="T36" s="39" t="s">
        <v>200</v>
      </c>
      <c r="U36" s="38"/>
      <c r="V36" s="38"/>
      <c r="W36" s="79">
        <v>10</v>
      </c>
      <c r="X36" s="77" t="s">
        <v>385</v>
      </c>
      <c r="Y36" s="33" t="s">
        <v>604</v>
      </c>
    </row>
    <row r="37" spans="1:25" ht="137.25" customHeight="1">
      <c r="A37" s="25">
        <v>27</v>
      </c>
      <c r="B37" s="12" t="s">
        <v>482</v>
      </c>
      <c r="C37" s="9" t="s">
        <v>52</v>
      </c>
      <c r="D37" s="17" t="s">
        <v>176</v>
      </c>
      <c r="E37" s="11" t="s">
        <v>177</v>
      </c>
      <c r="F37" s="11" t="s">
        <v>178</v>
      </c>
      <c r="G37" s="11" t="s">
        <v>179</v>
      </c>
      <c r="H37" s="11" t="s">
        <v>555</v>
      </c>
      <c r="I37" s="17" t="s">
        <v>180</v>
      </c>
      <c r="J37" s="17">
        <v>1</v>
      </c>
      <c r="K37" s="13">
        <v>41061</v>
      </c>
      <c r="L37" s="13">
        <v>41304</v>
      </c>
      <c r="M37" s="29">
        <f t="shared" si="3"/>
        <v>34.714285714285715</v>
      </c>
      <c r="N37" s="10">
        <v>1</v>
      </c>
      <c r="O37" s="49">
        <f t="shared" si="4"/>
        <v>1</v>
      </c>
      <c r="P37" s="11" t="s">
        <v>232</v>
      </c>
      <c r="Q37" s="50"/>
      <c r="R37" s="51"/>
      <c r="S37" s="39"/>
      <c r="T37" s="39" t="s">
        <v>204</v>
      </c>
      <c r="U37" s="38"/>
      <c r="V37" s="38"/>
      <c r="W37" s="107">
        <v>11</v>
      </c>
      <c r="X37" s="77" t="s">
        <v>386</v>
      </c>
      <c r="Y37" s="33" t="s">
        <v>605</v>
      </c>
    </row>
    <row r="38" spans="1:25" ht="132">
      <c r="A38" s="25">
        <v>28</v>
      </c>
      <c r="B38" s="12" t="s">
        <v>483</v>
      </c>
      <c r="C38" s="9" t="s">
        <v>52</v>
      </c>
      <c r="D38" s="17" t="s">
        <v>176</v>
      </c>
      <c r="E38" s="11" t="s">
        <v>177</v>
      </c>
      <c r="F38" s="11" t="s">
        <v>178</v>
      </c>
      <c r="G38" s="11" t="s">
        <v>179</v>
      </c>
      <c r="H38" s="11" t="s">
        <v>181</v>
      </c>
      <c r="I38" s="17" t="s">
        <v>182</v>
      </c>
      <c r="J38" s="17">
        <v>1</v>
      </c>
      <c r="K38" s="13">
        <v>41061</v>
      </c>
      <c r="L38" s="13">
        <v>41304</v>
      </c>
      <c r="M38" s="29">
        <f t="shared" si="3"/>
        <v>34.714285714285715</v>
      </c>
      <c r="N38" s="10">
        <v>0</v>
      </c>
      <c r="O38" s="49">
        <f t="shared" si="4"/>
        <v>0</v>
      </c>
      <c r="P38" s="11" t="s">
        <v>232</v>
      </c>
      <c r="Q38" s="50"/>
      <c r="R38" s="51"/>
      <c r="S38" s="39"/>
      <c r="T38" s="39" t="s">
        <v>205</v>
      </c>
      <c r="U38" s="38"/>
      <c r="V38" s="38"/>
      <c r="W38" s="110"/>
      <c r="X38" s="77" t="s">
        <v>387</v>
      </c>
      <c r="Y38" s="33" t="s">
        <v>606</v>
      </c>
    </row>
    <row r="39" spans="1:25" ht="132">
      <c r="A39" s="25">
        <v>29</v>
      </c>
      <c r="B39" s="12" t="s">
        <v>484</v>
      </c>
      <c r="C39" s="9" t="s">
        <v>52</v>
      </c>
      <c r="D39" s="17" t="s">
        <v>176</v>
      </c>
      <c r="E39" s="11" t="s">
        <v>177</v>
      </c>
      <c r="F39" s="11" t="s">
        <v>178</v>
      </c>
      <c r="G39" s="11" t="s">
        <v>179</v>
      </c>
      <c r="H39" s="11" t="s">
        <v>183</v>
      </c>
      <c r="I39" s="11" t="s">
        <v>184</v>
      </c>
      <c r="J39" s="23">
        <v>1</v>
      </c>
      <c r="K39" s="13">
        <v>41122</v>
      </c>
      <c r="L39" s="13">
        <v>41485</v>
      </c>
      <c r="M39" s="29">
        <f t="shared" si="3"/>
        <v>51.857142857142854</v>
      </c>
      <c r="N39" s="10">
        <v>100</v>
      </c>
      <c r="O39" s="49">
        <f t="shared" si="4"/>
        <v>1</v>
      </c>
      <c r="P39" s="11" t="s">
        <v>233</v>
      </c>
      <c r="Q39" s="50"/>
      <c r="R39" s="51"/>
      <c r="S39" s="39"/>
      <c r="T39" s="39" t="s">
        <v>201</v>
      </c>
      <c r="U39" s="38"/>
      <c r="V39" s="38"/>
      <c r="W39" s="108"/>
      <c r="X39" s="77" t="s">
        <v>388</v>
      </c>
      <c r="Y39" s="33" t="s">
        <v>607</v>
      </c>
    </row>
    <row r="40" spans="1:25" ht="300.75" customHeight="1">
      <c r="A40" s="25">
        <v>30</v>
      </c>
      <c r="B40" s="12" t="s">
        <v>485</v>
      </c>
      <c r="C40" s="9" t="s">
        <v>52</v>
      </c>
      <c r="D40" s="17" t="s">
        <v>24</v>
      </c>
      <c r="E40" s="11" t="s">
        <v>185</v>
      </c>
      <c r="F40" s="11" t="s">
        <v>186</v>
      </c>
      <c r="G40" s="11" t="s">
        <v>187</v>
      </c>
      <c r="H40" s="11" t="s">
        <v>556</v>
      </c>
      <c r="I40" s="17" t="s">
        <v>188</v>
      </c>
      <c r="J40" s="17">
        <v>1</v>
      </c>
      <c r="K40" s="13">
        <v>41090</v>
      </c>
      <c r="L40" s="13">
        <v>41274</v>
      </c>
      <c r="M40" s="29">
        <f t="shared" si="3"/>
        <v>26.285714285714285</v>
      </c>
      <c r="N40" s="10">
        <v>1</v>
      </c>
      <c r="O40" s="49">
        <f t="shared" si="4"/>
        <v>1</v>
      </c>
      <c r="P40" s="11" t="s">
        <v>234</v>
      </c>
      <c r="Q40" s="50"/>
      <c r="R40" s="51"/>
      <c r="S40" s="39"/>
      <c r="T40" s="39" t="s">
        <v>206</v>
      </c>
      <c r="U40" s="38"/>
      <c r="V40" s="38"/>
      <c r="W40" s="79">
        <v>12</v>
      </c>
      <c r="X40" s="77" t="s">
        <v>389</v>
      </c>
      <c r="Y40" s="33" t="s">
        <v>608</v>
      </c>
    </row>
    <row r="41" spans="1:25" ht="144">
      <c r="A41" s="25">
        <v>31</v>
      </c>
      <c r="B41" s="12" t="s">
        <v>486</v>
      </c>
      <c r="C41" s="9" t="s">
        <v>52</v>
      </c>
      <c r="D41" s="17" t="s">
        <v>176</v>
      </c>
      <c r="E41" s="11" t="s">
        <v>189</v>
      </c>
      <c r="F41" s="11" t="s">
        <v>190</v>
      </c>
      <c r="G41" s="11" t="s">
        <v>179</v>
      </c>
      <c r="H41" s="11" t="s">
        <v>557</v>
      </c>
      <c r="I41" s="17" t="s">
        <v>180</v>
      </c>
      <c r="J41" s="17">
        <v>1</v>
      </c>
      <c r="K41" s="13">
        <v>41061</v>
      </c>
      <c r="L41" s="13">
        <v>41304</v>
      </c>
      <c r="M41" s="29">
        <f t="shared" si="3"/>
        <v>34.714285714285715</v>
      </c>
      <c r="N41" s="10">
        <v>1</v>
      </c>
      <c r="O41" s="49">
        <f t="shared" si="4"/>
        <v>1</v>
      </c>
      <c r="P41" s="11" t="s">
        <v>235</v>
      </c>
      <c r="Q41" s="50"/>
      <c r="R41" s="51"/>
      <c r="S41" s="39"/>
      <c r="T41" s="39" t="s">
        <v>207</v>
      </c>
      <c r="U41" s="38"/>
      <c r="V41" s="38"/>
      <c r="W41" s="107">
        <v>13</v>
      </c>
      <c r="X41" s="77" t="s">
        <v>390</v>
      </c>
      <c r="Y41" s="33" t="s">
        <v>609</v>
      </c>
    </row>
    <row r="42" spans="1:25" ht="132">
      <c r="A42" s="25">
        <v>32</v>
      </c>
      <c r="B42" s="12" t="s">
        <v>487</v>
      </c>
      <c r="C42" s="9" t="s">
        <v>52</v>
      </c>
      <c r="D42" s="17" t="s">
        <v>176</v>
      </c>
      <c r="E42" s="11" t="s">
        <v>189</v>
      </c>
      <c r="F42" s="11" t="s">
        <v>190</v>
      </c>
      <c r="G42" s="11" t="s">
        <v>179</v>
      </c>
      <c r="H42" s="11" t="s">
        <v>181</v>
      </c>
      <c r="I42" s="17" t="s">
        <v>182</v>
      </c>
      <c r="J42" s="17">
        <v>1</v>
      </c>
      <c r="K42" s="13">
        <v>41061</v>
      </c>
      <c r="L42" s="13">
        <v>41304</v>
      </c>
      <c r="M42" s="29">
        <f t="shared" si="3"/>
        <v>34.714285714285715</v>
      </c>
      <c r="N42" s="10">
        <v>0</v>
      </c>
      <c r="O42" s="49">
        <f t="shared" si="4"/>
        <v>0</v>
      </c>
      <c r="P42" s="11" t="s">
        <v>235</v>
      </c>
      <c r="Q42" s="50"/>
      <c r="R42" s="51"/>
      <c r="S42" s="39"/>
      <c r="T42" s="39" t="s">
        <v>208</v>
      </c>
      <c r="U42" s="38"/>
      <c r="V42" s="38"/>
      <c r="W42" s="110"/>
      <c r="X42" s="77" t="s">
        <v>391</v>
      </c>
      <c r="Y42" s="33" t="s">
        <v>610</v>
      </c>
    </row>
    <row r="43" spans="1:25" ht="132">
      <c r="A43" s="25">
        <v>33</v>
      </c>
      <c r="B43" s="12" t="s">
        <v>488</v>
      </c>
      <c r="C43" s="9" t="s">
        <v>52</v>
      </c>
      <c r="D43" s="17" t="s">
        <v>176</v>
      </c>
      <c r="E43" s="11" t="s">
        <v>189</v>
      </c>
      <c r="F43" s="11" t="s">
        <v>190</v>
      </c>
      <c r="G43" s="11" t="s">
        <v>179</v>
      </c>
      <c r="H43" s="11" t="s">
        <v>183</v>
      </c>
      <c r="I43" s="11" t="s">
        <v>184</v>
      </c>
      <c r="J43" s="23">
        <v>1</v>
      </c>
      <c r="K43" s="13">
        <v>41122</v>
      </c>
      <c r="L43" s="13">
        <v>41485</v>
      </c>
      <c r="M43" s="29">
        <f t="shared" si="3"/>
        <v>51.857142857142854</v>
      </c>
      <c r="N43" s="10">
        <v>100</v>
      </c>
      <c r="O43" s="49">
        <f t="shared" si="4"/>
        <v>1</v>
      </c>
      <c r="P43" s="11" t="s">
        <v>235</v>
      </c>
      <c r="Q43" s="50"/>
      <c r="R43" s="51"/>
      <c r="S43" s="39"/>
      <c r="T43" s="39" t="s">
        <v>202</v>
      </c>
      <c r="U43" s="38"/>
      <c r="V43" s="38"/>
      <c r="W43" s="108"/>
      <c r="X43" s="77" t="s">
        <v>392</v>
      </c>
      <c r="Y43" s="33" t="s">
        <v>611</v>
      </c>
    </row>
    <row r="44" spans="1:25" ht="168">
      <c r="A44" s="25">
        <v>34</v>
      </c>
      <c r="B44" s="12" t="s">
        <v>489</v>
      </c>
      <c r="C44" s="53" t="s">
        <v>52</v>
      </c>
      <c r="D44" s="20" t="s">
        <v>191</v>
      </c>
      <c r="E44" s="21" t="s">
        <v>192</v>
      </c>
      <c r="F44" s="11" t="s">
        <v>193</v>
      </c>
      <c r="G44" s="21" t="s">
        <v>194</v>
      </c>
      <c r="H44" s="21" t="s">
        <v>586</v>
      </c>
      <c r="I44" s="17" t="s">
        <v>195</v>
      </c>
      <c r="J44" s="20">
        <v>1</v>
      </c>
      <c r="K44" s="54">
        <v>41274</v>
      </c>
      <c r="L44" s="54">
        <v>41639</v>
      </c>
      <c r="M44" s="55">
        <f>(+L44-K44)/7</f>
        <v>52.142857142857146</v>
      </c>
      <c r="N44" s="95">
        <v>0</v>
      </c>
      <c r="O44" s="56">
        <f aca="true" t="shared" si="5" ref="O44:O69">+IF(N44/J44&gt;1,1,+N44/J44)</f>
        <v>0</v>
      </c>
      <c r="P44" s="21" t="s">
        <v>236</v>
      </c>
      <c r="Q44" s="50"/>
      <c r="R44" s="51"/>
      <c r="S44" s="57"/>
      <c r="T44" s="57" t="s">
        <v>203</v>
      </c>
      <c r="U44" s="38"/>
      <c r="V44" s="58"/>
      <c r="W44" s="79">
        <v>14</v>
      </c>
      <c r="X44" s="77" t="s">
        <v>393</v>
      </c>
      <c r="Y44" s="33" t="s">
        <v>612</v>
      </c>
    </row>
    <row r="45" spans="1:25" ht="157.5" customHeight="1">
      <c r="A45" s="25">
        <v>35</v>
      </c>
      <c r="B45" s="12" t="s">
        <v>490</v>
      </c>
      <c r="C45" s="9" t="s">
        <v>52</v>
      </c>
      <c r="D45" s="28" t="s">
        <v>127</v>
      </c>
      <c r="E45" s="11" t="s">
        <v>237</v>
      </c>
      <c r="F45" s="11" t="s">
        <v>238</v>
      </c>
      <c r="G45" s="11" t="s">
        <v>239</v>
      </c>
      <c r="H45" s="11" t="s">
        <v>240</v>
      </c>
      <c r="I45" s="28" t="s">
        <v>241</v>
      </c>
      <c r="J45" s="28">
        <v>1</v>
      </c>
      <c r="K45" s="27">
        <v>41183</v>
      </c>
      <c r="L45" s="27">
        <v>41274</v>
      </c>
      <c r="M45" s="65">
        <f aca="true" t="shared" si="6" ref="M45:M50">(+L45-K45)/7</f>
        <v>13</v>
      </c>
      <c r="N45" s="12">
        <v>1</v>
      </c>
      <c r="O45" s="49">
        <f t="shared" si="5"/>
        <v>1</v>
      </c>
      <c r="P45" s="18" t="s">
        <v>558</v>
      </c>
      <c r="Q45" s="50"/>
      <c r="R45" s="51"/>
      <c r="S45" s="59"/>
      <c r="T45" s="59"/>
      <c r="U45" s="60"/>
      <c r="V45" s="60"/>
      <c r="W45" s="80">
        <v>15</v>
      </c>
      <c r="X45" s="77" t="s">
        <v>407</v>
      </c>
      <c r="Y45" s="33" t="s">
        <v>613</v>
      </c>
    </row>
    <row r="46" spans="1:25" ht="336.75" customHeight="1">
      <c r="A46" s="25">
        <v>36</v>
      </c>
      <c r="B46" s="12" t="s">
        <v>491</v>
      </c>
      <c r="C46" s="9" t="s">
        <v>52</v>
      </c>
      <c r="D46" s="28" t="s">
        <v>127</v>
      </c>
      <c r="E46" s="11" t="s">
        <v>242</v>
      </c>
      <c r="F46" s="11" t="s">
        <v>243</v>
      </c>
      <c r="G46" s="11" t="s">
        <v>244</v>
      </c>
      <c r="H46" s="11" t="s">
        <v>559</v>
      </c>
      <c r="I46" s="28" t="s">
        <v>133</v>
      </c>
      <c r="J46" s="28">
        <v>1</v>
      </c>
      <c r="K46" s="27" t="s">
        <v>245</v>
      </c>
      <c r="L46" s="27" t="s">
        <v>228</v>
      </c>
      <c r="M46" s="65">
        <f t="shared" si="6"/>
        <v>17.285714285714285</v>
      </c>
      <c r="N46" s="12">
        <v>1</v>
      </c>
      <c r="O46" s="49">
        <f t="shared" si="5"/>
        <v>1</v>
      </c>
      <c r="P46" s="90" t="s">
        <v>560</v>
      </c>
      <c r="Q46" s="50"/>
      <c r="R46" s="51"/>
      <c r="S46" s="39"/>
      <c r="T46" s="39"/>
      <c r="U46" s="38"/>
      <c r="V46" s="38"/>
      <c r="W46" s="79">
        <v>16</v>
      </c>
      <c r="X46" s="77" t="s">
        <v>452</v>
      </c>
      <c r="Y46" s="33" t="s">
        <v>614</v>
      </c>
    </row>
    <row r="47" spans="1:25" ht="225" customHeight="1">
      <c r="A47" s="25">
        <v>37</v>
      </c>
      <c r="B47" s="12" t="s">
        <v>492</v>
      </c>
      <c r="C47" s="9" t="s">
        <v>52</v>
      </c>
      <c r="D47" s="28" t="s">
        <v>127</v>
      </c>
      <c r="E47" s="11" t="s">
        <v>246</v>
      </c>
      <c r="F47" s="11" t="s">
        <v>247</v>
      </c>
      <c r="G47" s="11" t="s">
        <v>248</v>
      </c>
      <c r="H47" s="11" t="s">
        <v>561</v>
      </c>
      <c r="I47" s="28" t="s">
        <v>133</v>
      </c>
      <c r="J47" s="28">
        <v>1</v>
      </c>
      <c r="K47" s="27" t="s">
        <v>249</v>
      </c>
      <c r="L47" s="27" t="s">
        <v>228</v>
      </c>
      <c r="M47" s="65">
        <f t="shared" si="6"/>
        <v>21.714285714285715</v>
      </c>
      <c r="N47" s="12">
        <v>1</v>
      </c>
      <c r="O47" s="49">
        <f t="shared" si="5"/>
        <v>1</v>
      </c>
      <c r="P47" s="90" t="s">
        <v>562</v>
      </c>
      <c r="Q47" s="50"/>
      <c r="R47" s="51"/>
      <c r="S47" s="39"/>
      <c r="T47" s="39"/>
      <c r="U47" s="38"/>
      <c r="V47" s="38"/>
      <c r="W47" s="79">
        <v>17</v>
      </c>
      <c r="X47" s="77" t="s">
        <v>451</v>
      </c>
      <c r="Y47" s="33" t="s">
        <v>615</v>
      </c>
    </row>
    <row r="48" spans="1:25" ht="177" customHeight="1">
      <c r="A48" s="25">
        <v>38</v>
      </c>
      <c r="B48" s="12" t="s">
        <v>493</v>
      </c>
      <c r="C48" s="9" t="s">
        <v>52</v>
      </c>
      <c r="D48" s="87" t="s">
        <v>127</v>
      </c>
      <c r="E48" s="11" t="s">
        <v>250</v>
      </c>
      <c r="F48" s="11" t="s">
        <v>251</v>
      </c>
      <c r="G48" s="11" t="s">
        <v>252</v>
      </c>
      <c r="H48" s="11" t="s">
        <v>253</v>
      </c>
      <c r="I48" s="87" t="s">
        <v>133</v>
      </c>
      <c r="J48" s="87">
        <v>1</v>
      </c>
      <c r="K48" s="88" t="s">
        <v>254</v>
      </c>
      <c r="L48" s="88" t="s">
        <v>255</v>
      </c>
      <c r="M48" s="89">
        <f t="shared" si="6"/>
        <v>15.714285714285714</v>
      </c>
      <c r="N48" s="12">
        <v>1</v>
      </c>
      <c r="O48" s="56">
        <f t="shared" si="5"/>
        <v>1</v>
      </c>
      <c r="P48" s="91" t="s">
        <v>563</v>
      </c>
      <c r="Q48" s="50"/>
      <c r="R48" s="51"/>
      <c r="S48" s="39"/>
      <c r="T48" s="39"/>
      <c r="U48" s="38"/>
      <c r="V48" s="38"/>
      <c r="W48" s="79">
        <v>18</v>
      </c>
      <c r="X48" s="77" t="s">
        <v>453</v>
      </c>
      <c r="Y48" s="33" t="s">
        <v>616</v>
      </c>
    </row>
    <row r="49" spans="1:25" ht="292.5" customHeight="1">
      <c r="A49" s="25">
        <v>39</v>
      </c>
      <c r="B49" s="12" t="s">
        <v>494</v>
      </c>
      <c r="C49" s="9" t="s">
        <v>52</v>
      </c>
      <c r="D49" s="17" t="s">
        <v>256</v>
      </c>
      <c r="E49" s="11" t="s">
        <v>564</v>
      </c>
      <c r="F49" s="11" t="s">
        <v>257</v>
      </c>
      <c r="G49" s="11" t="s">
        <v>565</v>
      </c>
      <c r="H49" s="11" t="s">
        <v>566</v>
      </c>
      <c r="I49" s="20" t="s">
        <v>258</v>
      </c>
      <c r="J49" s="96">
        <v>1</v>
      </c>
      <c r="K49" s="13">
        <v>41182</v>
      </c>
      <c r="L49" s="13">
        <v>41363</v>
      </c>
      <c r="M49" s="65">
        <f t="shared" si="6"/>
        <v>25.857142857142858</v>
      </c>
      <c r="N49" s="96">
        <v>0</v>
      </c>
      <c r="O49" s="49">
        <f t="shared" si="5"/>
        <v>0</v>
      </c>
      <c r="P49" s="18" t="s">
        <v>338</v>
      </c>
      <c r="Q49" s="38"/>
      <c r="R49" s="39"/>
      <c r="S49" s="39"/>
      <c r="T49" s="39"/>
      <c r="U49" s="62"/>
      <c r="V49" s="38"/>
      <c r="W49" s="79">
        <v>19</v>
      </c>
      <c r="X49" s="77" t="s">
        <v>433</v>
      </c>
      <c r="Y49" s="33" t="s">
        <v>617</v>
      </c>
    </row>
    <row r="50" spans="1:25" ht="171" customHeight="1">
      <c r="A50" s="25">
        <v>40</v>
      </c>
      <c r="B50" s="12" t="s">
        <v>495</v>
      </c>
      <c r="C50" s="9" t="s">
        <v>52</v>
      </c>
      <c r="D50" s="17" t="s">
        <v>256</v>
      </c>
      <c r="E50" s="11" t="s">
        <v>259</v>
      </c>
      <c r="F50" s="11" t="s">
        <v>260</v>
      </c>
      <c r="G50" s="11" t="s">
        <v>261</v>
      </c>
      <c r="H50" s="42" t="s">
        <v>262</v>
      </c>
      <c r="I50" s="96" t="s">
        <v>128</v>
      </c>
      <c r="J50" s="97">
        <v>1</v>
      </c>
      <c r="K50" s="13">
        <v>41182</v>
      </c>
      <c r="L50" s="13">
        <v>41363</v>
      </c>
      <c r="M50" s="65">
        <f t="shared" si="6"/>
        <v>25.857142857142858</v>
      </c>
      <c r="N50" s="96">
        <v>0</v>
      </c>
      <c r="O50" s="49">
        <f t="shared" si="5"/>
        <v>0</v>
      </c>
      <c r="P50" s="18" t="s">
        <v>340</v>
      </c>
      <c r="Q50" s="38"/>
      <c r="R50" s="39"/>
      <c r="S50" s="39"/>
      <c r="T50" s="39"/>
      <c r="U50" s="38"/>
      <c r="V50" s="38"/>
      <c r="W50" s="107">
        <v>20</v>
      </c>
      <c r="X50" s="77" t="s">
        <v>416</v>
      </c>
      <c r="Y50" s="33" t="s">
        <v>618</v>
      </c>
    </row>
    <row r="51" spans="1:25" ht="155.25" customHeight="1">
      <c r="A51" s="25">
        <v>41</v>
      </c>
      <c r="B51" s="12" t="s">
        <v>496</v>
      </c>
      <c r="C51" s="9" t="s">
        <v>52</v>
      </c>
      <c r="D51" s="17" t="s">
        <v>256</v>
      </c>
      <c r="E51" s="11" t="s">
        <v>259</v>
      </c>
      <c r="F51" s="11" t="s">
        <v>260</v>
      </c>
      <c r="G51" s="11" t="s">
        <v>261</v>
      </c>
      <c r="H51" s="42" t="s">
        <v>262</v>
      </c>
      <c r="I51" s="96" t="s">
        <v>449</v>
      </c>
      <c r="J51" s="97">
        <v>1</v>
      </c>
      <c r="K51" s="13">
        <v>41182</v>
      </c>
      <c r="L51" s="13">
        <v>41363</v>
      </c>
      <c r="M51" s="65">
        <f aca="true" t="shared" si="7" ref="M51:M85">(+L51-K51)/7</f>
        <v>25.857142857142858</v>
      </c>
      <c r="N51" s="96">
        <v>0</v>
      </c>
      <c r="O51" s="49">
        <f t="shared" si="5"/>
        <v>0</v>
      </c>
      <c r="P51" s="18" t="s">
        <v>341</v>
      </c>
      <c r="Q51" s="38"/>
      <c r="R51" s="39"/>
      <c r="S51" s="39"/>
      <c r="T51" s="39"/>
      <c r="U51" s="38"/>
      <c r="V51" s="38"/>
      <c r="W51" s="110"/>
      <c r="X51" s="77" t="s">
        <v>417</v>
      </c>
      <c r="Y51" s="33" t="s">
        <v>619</v>
      </c>
    </row>
    <row r="52" spans="1:25" ht="180.75" customHeight="1">
      <c r="A52" s="25">
        <v>42</v>
      </c>
      <c r="B52" s="12" t="s">
        <v>497</v>
      </c>
      <c r="C52" s="9" t="s">
        <v>52</v>
      </c>
      <c r="D52" s="17" t="s">
        <v>256</v>
      </c>
      <c r="E52" s="11" t="s">
        <v>259</v>
      </c>
      <c r="F52" s="11" t="s">
        <v>260</v>
      </c>
      <c r="G52" s="11" t="s">
        <v>261</v>
      </c>
      <c r="H52" s="42" t="s">
        <v>262</v>
      </c>
      <c r="I52" s="96" t="s">
        <v>188</v>
      </c>
      <c r="J52" s="97">
        <v>1</v>
      </c>
      <c r="K52" s="13">
        <v>41182</v>
      </c>
      <c r="L52" s="13">
        <v>41363</v>
      </c>
      <c r="M52" s="65">
        <f t="shared" si="7"/>
        <v>25.857142857142858</v>
      </c>
      <c r="N52" s="96">
        <v>0</v>
      </c>
      <c r="O52" s="49">
        <f t="shared" si="5"/>
        <v>0</v>
      </c>
      <c r="P52" s="18" t="s">
        <v>342</v>
      </c>
      <c r="Q52" s="38"/>
      <c r="R52" s="39"/>
      <c r="S52" s="39"/>
      <c r="T52" s="39"/>
      <c r="U52" s="38"/>
      <c r="V52" s="38"/>
      <c r="W52" s="108"/>
      <c r="X52" s="77" t="s">
        <v>418</v>
      </c>
      <c r="Y52" s="33" t="s">
        <v>620</v>
      </c>
    </row>
    <row r="53" spans="1:25" ht="297" customHeight="1">
      <c r="A53" s="25">
        <v>43</v>
      </c>
      <c r="B53" s="12" t="s">
        <v>498</v>
      </c>
      <c r="C53" s="9" t="s">
        <v>52</v>
      </c>
      <c r="D53" s="17" t="s">
        <v>256</v>
      </c>
      <c r="E53" s="11" t="s">
        <v>567</v>
      </c>
      <c r="F53" s="11" t="s">
        <v>263</v>
      </c>
      <c r="G53" s="11" t="s">
        <v>568</v>
      </c>
      <c r="H53" s="11" t="s">
        <v>569</v>
      </c>
      <c r="I53" s="98" t="s">
        <v>258</v>
      </c>
      <c r="J53" s="96">
        <v>1</v>
      </c>
      <c r="K53" s="93" t="s">
        <v>245</v>
      </c>
      <c r="L53" s="93" t="s">
        <v>264</v>
      </c>
      <c r="M53" s="65">
        <f t="shared" si="7"/>
        <v>30</v>
      </c>
      <c r="N53" s="96">
        <v>0</v>
      </c>
      <c r="O53" s="49">
        <f t="shared" si="5"/>
        <v>0</v>
      </c>
      <c r="P53" s="18" t="s">
        <v>343</v>
      </c>
      <c r="Q53" s="38"/>
      <c r="R53" s="39"/>
      <c r="S53" s="39"/>
      <c r="T53" s="39"/>
      <c r="U53" s="38"/>
      <c r="V53" s="38"/>
      <c r="W53" s="79">
        <v>21</v>
      </c>
      <c r="X53" s="77" t="s">
        <v>440</v>
      </c>
      <c r="Y53" s="33" t="s">
        <v>621</v>
      </c>
    </row>
    <row r="54" spans="1:25" ht="177.75" customHeight="1">
      <c r="A54" s="25">
        <v>44</v>
      </c>
      <c r="B54" s="12" t="s">
        <v>499</v>
      </c>
      <c r="C54" s="9" t="s">
        <v>52</v>
      </c>
      <c r="D54" s="17" t="s">
        <v>256</v>
      </c>
      <c r="E54" s="11" t="s">
        <v>265</v>
      </c>
      <c r="F54" s="11" t="s">
        <v>266</v>
      </c>
      <c r="G54" s="11" t="s">
        <v>570</v>
      </c>
      <c r="H54" s="11" t="s">
        <v>267</v>
      </c>
      <c r="I54" s="17" t="s">
        <v>188</v>
      </c>
      <c r="J54" s="96">
        <v>1</v>
      </c>
      <c r="K54" s="93" t="s">
        <v>245</v>
      </c>
      <c r="L54" s="93" t="s">
        <v>264</v>
      </c>
      <c r="M54" s="65">
        <f t="shared" si="7"/>
        <v>30</v>
      </c>
      <c r="N54" s="96">
        <v>1</v>
      </c>
      <c r="O54" s="49">
        <f t="shared" si="5"/>
        <v>1</v>
      </c>
      <c r="P54" s="18" t="s">
        <v>344</v>
      </c>
      <c r="Q54" s="38"/>
      <c r="R54" s="39"/>
      <c r="S54" s="39"/>
      <c r="T54" s="39"/>
      <c r="U54" s="38"/>
      <c r="V54" s="38"/>
      <c r="W54" s="79">
        <v>22</v>
      </c>
      <c r="X54" s="77" t="s">
        <v>425</v>
      </c>
      <c r="Y54" s="33" t="s">
        <v>622</v>
      </c>
    </row>
    <row r="55" spans="1:25" ht="106.5" customHeight="1">
      <c r="A55" s="25">
        <v>45</v>
      </c>
      <c r="B55" s="12" t="s">
        <v>500</v>
      </c>
      <c r="C55" s="9" t="s">
        <v>52</v>
      </c>
      <c r="D55" s="17" t="s">
        <v>256</v>
      </c>
      <c r="E55" s="11" t="s">
        <v>268</v>
      </c>
      <c r="F55" s="11" t="s">
        <v>269</v>
      </c>
      <c r="G55" s="11" t="s">
        <v>270</v>
      </c>
      <c r="H55" s="11" t="s">
        <v>271</v>
      </c>
      <c r="I55" s="17" t="s">
        <v>272</v>
      </c>
      <c r="J55" s="96">
        <v>1</v>
      </c>
      <c r="K55" s="93" t="s">
        <v>245</v>
      </c>
      <c r="L55" s="93" t="s">
        <v>264</v>
      </c>
      <c r="M55" s="65">
        <f t="shared" si="7"/>
        <v>30</v>
      </c>
      <c r="N55" s="96">
        <v>0</v>
      </c>
      <c r="O55" s="49">
        <f t="shared" si="5"/>
        <v>0</v>
      </c>
      <c r="P55" s="18" t="s">
        <v>345</v>
      </c>
      <c r="Q55" s="38"/>
      <c r="R55" s="39"/>
      <c r="S55" s="39"/>
      <c r="T55" s="39"/>
      <c r="U55" s="38"/>
      <c r="V55" s="38"/>
      <c r="W55" s="79">
        <v>23</v>
      </c>
      <c r="X55" s="77" t="s">
        <v>439</v>
      </c>
      <c r="Y55" s="33" t="s">
        <v>623</v>
      </c>
    </row>
    <row r="56" spans="1:25" ht="111" customHeight="1">
      <c r="A56" s="25">
        <v>46</v>
      </c>
      <c r="B56" s="12" t="s">
        <v>501</v>
      </c>
      <c r="C56" s="9" t="s">
        <v>52</v>
      </c>
      <c r="D56" s="17" t="s">
        <v>256</v>
      </c>
      <c r="E56" s="16" t="s">
        <v>362</v>
      </c>
      <c r="F56" s="11" t="s">
        <v>361</v>
      </c>
      <c r="G56" s="11" t="s">
        <v>377</v>
      </c>
      <c r="H56" s="11" t="s">
        <v>378</v>
      </c>
      <c r="I56" s="17" t="s">
        <v>379</v>
      </c>
      <c r="J56" s="15">
        <v>1</v>
      </c>
      <c r="K56" s="13">
        <v>41143</v>
      </c>
      <c r="L56" s="13">
        <v>41455</v>
      </c>
      <c r="M56" s="65">
        <f t="shared" si="7"/>
        <v>44.57142857142857</v>
      </c>
      <c r="N56" s="96">
        <v>1</v>
      </c>
      <c r="O56" s="49">
        <f t="shared" si="5"/>
        <v>1</v>
      </c>
      <c r="P56" s="18" t="s">
        <v>366</v>
      </c>
      <c r="Q56" s="38"/>
      <c r="R56" s="39"/>
      <c r="S56" s="39"/>
      <c r="T56" s="39"/>
      <c r="U56" s="38"/>
      <c r="V56" s="38"/>
      <c r="W56" s="107">
        <v>24</v>
      </c>
      <c r="X56" s="77" t="s">
        <v>454</v>
      </c>
      <c r="Y56" s="33" t="s">
        <v>624</v>
      </c>
    </row>
    <row r="57" spans="1:25" ht="110.25" customHeight="1">
      <c r="A57" s="25">
        <v>47</v>
      </c>
      <c r="B57" s="12" t="s">
        <v>502</v>
      </c>
      <c r="C57" s="9" t="s">
        <v>52</v>
      </c>
      <c r="D57" s="17" t="s">
        <v>256</v>
      </c>
      <c r="E57" s="16" t="s">
        <v>363</v>
      </c>
      <c r="F57" s="11" t="s">
        <v>361</v>
      </c>
      <c r="G57" s="11" t="s">
        <v>380</v>
      </c>
      <c r="H57" s="11" t="s">
        <v>378</v>
      </c>
      <c r="I57" s="17" t="s">
        <v>133</v>
      </c>
      <c r="J57" s="15">
        <v>1</v>
      </c>
      <c r="K57" s="13">
        <v>41143</v>
      </c>
      <c r="L57" s="13">
        <v>41455</v>
      </c>
      <c r="M57" s="65">
        <f t="shared" si="7"/>
        <v>44.57142857142857</v>
      </c>
      <c r="N57" s="96">
        <v>1</v>
      </c>
      <c r="O57" s="49">
        <f t="shared" si="5"/>
        <v>1</v>
      </c>
      <c r="P57" s="18" t="s">
        <v>366</v>
      </c>
      <c r="Q57" s="38"/>
      <c r="R57" s="39"/>
      <c r="S57" s="39"/>
      <c r="T57" s="39"/>
      <c r="U57" s="38"/>
      <c r="V57" s="38"/>
      <c r="W57" s="110"/>
      <c r="X57" s="77" t="s">
        <v>455</v>
      </c>
      <c r="Y57" s="33" t="s">
        <v>625</v>
      </c>
    </row>
    <row r="58" spans="1:25" ht="168.75" customHeight="1">
      <c r="A58" s="25">
        <v>48</v>
      </c>
      <c r="B58" s="12" t="s">
        <v>503</v>
      </c>
      <c r="C58" s="9" t="s">
        <v>52</v>
      </c>
      <c r="D58" s="17" t="s">
        <v>256</v>
      </c>
      <c r="E58" s="11" t="s">
        <v>365</v>
      </c>
      <c r="F58" s="11" t="s">
        <v>361</v>
      </c>
      <c r="G58" s="11" t="s">
        <v>90</v>
      </c>
      <c r="H58" s="11" t="s">
        <v>21</v>
      </c>
      <c r="I58" s="17" t="s">
        <v>123</v>
      </c>
      <c r="J58" s="15">
        <v>1</v>
      </c>
      <c r="K58" s="13">
        <v>40725</v>
      </c>
      <c r="L58" s="13">
        <v>40816</v>
      </c>
      <c r="M58" s="65">
        <f>(+L58-K58)/7</f>
        <v>13</v>
      </c>
      <c r="N58" s="10">
        <v>1</v>
      </c>
      <c r="O58" s="49">
        <f>+IF(N58/J58&gt;1,1,+N58/J58)</f>
        <v>1</v>
      </c>
      <c r="P58" s="11" t="s">
        <v>590</v>
      </c>
      <c r="Q58" s="72"/>
      <c r="R58" s="73"/>
      <c r="S58" s="73"/>
      <c r="T58" s="73"/>
      <c r="U58" s="35">
        <v>1</v>
      </c>
      <c r="V58" s="61"/>
      <c r="W58" s="110"/>
      <c r="X58" s="75" t="s">
        <v>145</v>
      </c>
      <c r="Y58" s="33" t="s">
        <v>145</v>
      </c>
    </row>
    <row r="59" spans="1:25" ht="156.75" customHeight="1">
      <c r="A59" s="25">
        <v>49</v>
      </c>
      <c r="B59" s="12" t="s">
        <v>504</v>
      </c>
      <c r="C59" s="9" t="s">
        <v>52</v>
      </c>
      <c r="D59" s="17" t="s">
        <v>256</v>
      </c>
      <c r="E59" s="11" t="s">
        <v>365</v>
      </c>
      <c r="F59" s="11" t="s">
        <v>85</v>
      </c>
      <c r="G59" s="11" t="s">
        <v>90</v>
      </c>
      <c r="H59" s="11" t="s">
        <v>22</v>
      </c>
      <c r="I59" s="17" t="s">
        <v>450</v>
      </c>
      <c r="J59" s="1">
        <v>1</v>
      </c>
      <c r="K59" s="13">
        <v>40909</v>
      </c>
      <c r="L59" s="13">
        <v>41243</v>
      </c>
      <c r="M59" s="65">
        <f>(+L59-K59)/7</f>
        <v>47.714285714285715</v>
      </c>
      <c r="N59" s="10">
        <v>100</v>
      </c>
      <c r="O59" s="49">
        <f>+IF(N59/J59&gt;1,1,+N59/J59)</f>
        <v>1</v>
      </c>
      <c r="P59" s="18" t="s">
        <v>367</v>
      </c>
      <c r="Q59" s="72" t="s">
        <v>23</v>
      </c>
      <c r="R59" s="73" t="s">
        <v>11</v>
      </c>
      <c r="S59" s="73" t="s">
        <v>146</v>
      </c>
      <c r="T59" s="73" t="s">
        <v>210</v>
      </c>
      <c r="U59" s="35"/>
      <c r="V59" s="61"/>
      <c r="W59" s="110"/>
      <c r="X59" s="33" t="s">
        <v>403</v>
      </c>
      <c r="Y59" s="33" t="s">
        <v>626</v>
      </c>
    </row>
    <row r="60" spans="1:25" ht="125.25" customHeight="1">
      <c r="A60" s="25">
        <v>50</v>
      </c>
      <c r="B60" s="12" t="s">
        <v>505</v>
      </c>
      <c r="C60" s="9" t="s">
        <v>52</v>
      </c>
      <c r="D60" s="17" t="s">
        <v>256</v>
      </c>
      <c r="E60" s="16" t="s">
        <v>364</v>
      </c>
      <c r="F60" s="11" t="s">
        <v>58</v>
      </c>
      <c r="G60" s="11" t="s">
        <v>441</v>
      </c>
      <c r="H60" s="11" t="s">
        <v>442</v>
      </c>
      <c r="I60" s="17" t="s">
        <v>443</v>
      </c>
      <c r="J60" s="15">
        <v>1</v>
      </c>
      <c r="K60" s="13">
        <v>41090</v>
      </c>
      <c r="L60" s="13">
        <v>41274</v>
      </c>
      <c r="M60" s="65">
        <f>(+L60-K60)/7</f>
        <v>26.285714285714285</v>
      </c>
      <c r="N60" s="96">
        <v>1</v>
      </c>
      <c r="O60" s="49">
        <f>+IF(N60/J60&gt;1,1,+N60/J60)</f>
        <v>1</v>
      </c>
      <c r="P60" s="18" t="s">
        <v>444</v>
      </c>
      <c r="Q60" s="38"/>
      <c r="R60" s="39"/>
      <c r="S60" s="39"/>
      <c r="T60" s="39"/>
      <c r="U60" s="85">
        <v>1</v>
      </c>
      <c r="V60" s="38"/>
      <c r="W60" s="110"/>
      <c r="X60" s="77" t="s">
        <v>445</v>
      </c>
      <c r="Y60" s="33" t="s">
        <v>627</v>
      </c>
    </row>
    <row r="61" spans="1:25" ht="96">
      <c r="A61" s="25">
        <v>51</v>
      </c>
      <c r="B61" s="12" t="s">
        <v>506</v>
      </c>
      <c r="C61" s="9" t="s">
        <v>52</v>
      </c>
      <c r="D61" s="17" t="s">
        <v>256</v>
      </c>
      <c r="E61" s="11" t="s">
        <v>358</v>
      </c>
      <c r="F61" s="11" t="s">
        <v>360</v>
      </c>
      <c r="G61" s="11" t="s">
        <v>273</v>
      </c>
      <c r="H61" s="11" t="s">
        <v>274</v>
      </c>
      <c r="I61" s="17" t="s">
        <v>275</v>
      </c>
      <c r="J61" s="96">
        <v>1</v>
      </c>
      <c r="K61" s="93" t="s">
        <v>245</v>
      </c>
      <c r="L61" s="93">
        <v>41274</v>
      </c>
      <c r="M61" s="65">
        <f t="shared" si="7"/>
        <v>17.285714285714285</v>
      </c>
      <c r="N61" s="96">
        <v>1</v>
      </c>
      <c r="O61" s="49">
        <f t="shared" si="5"/>
        <v>1</v>
      </c>
      <c r="P61" s="18" t="s">
        <v>359</v>
      </c>
      <c r="Q61" s="38"/>
      <c r="R61" s="39"/>
      <c r="S61" s="39"/>
      <c r="T61" s="39"/>
      <c r="U61" s="86">
        <v>1</v>
      </c>
      <c r="V61" s="63">
        <v>58</v>
      </c>
      <c r="W61" s="79">
        <v>25</v>
      </c>
      <c r="X61" s="77" t="s">
        <v>415</v>
      </c>
      <c r="Y61" s="33" t="s">
        <v>628</v>
      </c>
    </row>
    <row r="62" spans="1:25" ht="174.75" customHeight="1">
      <c r="A62" s="25">
        <v>52</v>
      </c>
      <c r="B62" s="12" t="s">
        <v>507</v>
      </c>
      <c r="C62" s="9" t="s">
        <v>52</v>
      </c>
      <c r="D62" s="17" t="s">
        <v>256</v>
      </c>
      <c r="E62" s="11" t="s">
        <v>276</v>
      </c>
      <c r="F62" s="11" t="s">
        <v>277</v>
      </c>
      <c r="G62" s="11" t="s">
        <v>278</v>
      </c>
      <c r="H62" s="11" t="s">
        <v>571</v>
      </c>
      <c r="I62" s="17" t="s">
        <v>279</v>
      </c>
      <c r="J62" s="96">
        <v>1</v>
      </c>
      <c r="K62" s="93" t="s">
        <v>245</v>
      </c>
      <c r="L62" s="93" t="s">
        <v>264</v>
      </c>
      <c r="M62" s="65">
        <f t="shared" si="7"/>
        <v>30</v>
      </c>
      <c r="N62" s="96">
        <v>0</v>
      </c>
      <c r="O62" s="49">
        <f t="shared" si="5"/>
        <v>0</v>
      </c>
      <c r="P62" s="18" t="s">
        <v>357</v>
      </c>
      <c r="Q62" s="38"/>
      <c r="R62" s="39"/>
      <c r="S62" s="39"/>
      <c r="T62" s="39"/>
      <c r="U62" s="38"/>
      <c r="V62" s="38"/>
      <c r="W62" s="107">
        <v>26</v>
      </c>
      <c r="X62" s="77" t="s">
        <v>419</v>
      </c>
      <c r="Y62" s="33" t="s">
        <v>629</v>
      </c>
    </row>
    <row r="63" spans="1:25" ht="186.75" customHeight="1">
      <c r="A63" s="25">
        <v>53</v>
      </c>
      <c r="B63" s="12" t="s">
        <v>508</v>
      </c>
      <c r="C63" s="9" t="s">
        <v>52</v>
      </c>
      <c r="D63" s="17" t="s">
        <v>256</v>
      </c>
      <c r="E63" s="11" t="s">
        <v>276</v>
      </c>
      <c r="F63" s="11" t="s">
        <v>280</v>
      </c>
      <c r="G63" s="11" t="s">
        <v>281</v>
      </c>
      <c r="H63" s="11" t="s">
        <v>282</v>
      </c>
      <c r="I63" s="17" t="s">
        <v>188</v>
      </c>
      <c r="J63" s="96">
        <v>1</v>
      </c>
      <c r="K63" s="93" t="s">
        <v>245</v>
      </c>
      <c r="L63" s="93" t="s">
        <v>264</v>
      </c>
      <c r="M63" s="65">
        <f t="shared" si="7"/>
        <v>30</v>
      </c>
      <c r="N63" s="96">
        <v>0</v>
      </c>
      <c r="O63" s="49">
        <f t="shared" si="5"/>
        <v>0</v>
      </c>
      <c r="P63" s="18" t="s">
        <v>346</v>
      </c>
      <c r="Q63" s="38"/>
      <c r="R63" s="39"/>
      <c r="S63" s="39"/>
      <c r="T63" s="39"/>
      <c r="U63" s="38"/>
      <c r="V63" s="38"/>
      <c r="W63" s="108"/>
      <c r="X63" s="77" t="s">
        <v>426</v>
      </c>
      <c r="Y63" s="33" t="s">
        <v>630</v>
      </c>
    </row>
    <row r="64" spans="1:25" ht="178.5" customHeight="1">
      <c r="A64" s="25">
        <v>54</v>
      </c>
      <c r="B64" s="12" t="s">
        <v>509</v>
      </c>
      <c r="C64" s="9" t="s">
        <v>52</v>
      </c>
      <c r="D64" s="17" t="s">
        <v>256</v>
      </c>
      <c r="E64" s="11" t="s">
        <v>283</v>
      </c>
      <c r="F64" s="11" t="s">
        <v>284</v>
      </c>
      <c r="G64" s="11" t="s">
        <v>285</v>
      </c>
      <c r="H64" s="11" t="s">
        <v>572</v>
      </c>
      <c r="I64" s="17" t="s">
        <v>128</v>
      </c>
      <c r="J64" s="96">
        <v>1</v>
      </c>
      <c r="K64" s="93" t="s">
        <v>245</v>
      </c>
      <c r="L64" s="93" t="s">
        <v>264</v>
      </c>
      <c r="M64" s="65">
        <f t="shared" si="7"/>
        <v>30</v>
      </c>
      <c r="N64" s="96">
        <v>0</v>
      </c>
      <c r="O64" s="49">
        <f t="shared" si="5"/>
        <v>0</v>
      </c>
      <c r="P64" s="18" t="s">
        <v>347</v>
      </c>
      <c r="Q64" s="38"/>
      <c r="R64" s="39"/>
      <c r="S64" s="39"/>
      <c r="T64" s="39"/>
      <c r="U64" s="38"/>
      <c r="V64" s="38"/>
      <c r="W64" s="107">
        <v>27</v>
      </c>
      <c r="X64" s="77" t="s">
        <v>424</v>
      </c>
      <c r="Y64" s="33" t="s">
        <v>631</v>
      </c>
    </row>
    <row r="65" spans="1:25" ht="165" customHeight="1">
      <c r="A65" s="25">
        <v>55</v>
      </c>
      <c r="B65" s="12" t="s">
        <v>510</v>
      </c>
      <c r="C65" s="9" t="s">
        <v>52</v>
      </c>
      <c r="D65" s="17" t="s">
        <v>256</v>
      </c>
      <c r="E65" s="11" t="s">
        <v>283</v>
      </c>
      <c r="F65" s="11" t="s">
        <v>284</v>
      </c>
      <c r="G65" s="11" t="s">
        <v>281</v>
      </c>
      <c r="H65" s="11" t="s">
        <v>282</v>
      </c>
      <c r="I65" s="17" t="s">
        <v>188</v>
      </c>
      <c r="J65" s="96">
        <v>1</v>
      </c>
      <c r="K65" s="93" t="s">
        <v>245</v>
      </c>
      <c r="L65" s="93" t="s">
        <v>264</v>
      </c>
      <c r="M65" s="65">
        <f t="shared" si="7"/>
        <v>30</v>
      </c>
      <c r="N65" s="96">
        <v>1</v>
      </c>
      <c r="O65" s="49">
        <f t="shared" si="5"/>
        <v>1</v>
      </c>
      <c r="P65" s="18" t="s">
        <v>348</v>
      </c>
      <c r="Q65" s="38"/>
      <c r="R65" s="39"/>
      <c r="S65" s="39"/>
      <c r="T65" s="39"/>
      <c r="U65" s="38"/>
      <c r="V65" s="38"/>
      <c r="W65" s="108"/>
      <c r="X65" s="77" t="s">
        <v>427</v>
      </c>
      <c r="Y65" s="33" t="s">
        <v>632</v>
      </c>
    </row>
    <row r="66" spans="1:25" ht="173.25" customHeight="1">
      <c r="A66" s="25">
        <v>56</v>
      </c>
      <c r="B66" s="12" t="s">
        <v>511</v>
      </c>
      <c r="C66" s="9" t="s">
        <v>52</v>
      </c>
      <c r="D66" s="17" t="s">
        <v>256</v>
      </c>
      <c r="E66" s="11" t="s">
        <v>286</v>
      </c>
      <c r="F66" s="11" t="s">
        <v>287</v>
      </c>
      <c r="G66" s="11" t="s">
        <v>288</v>
      </c>
      <c r="H66" s="11" t="s">
        <v>573</v>
      </c>
      <c r="I66" s="17" t="s">
        <v>279</v>
      </c>
      <c r="J66" s="96">
        <v>1</v>
      </c>
      <c r="K66" s="93" t="s">
        <v>245</v>
      </c>
      <c r="L66" s="93" t="s">
        <v>264</v>
      </c>
      <c r="M66" s="65">
        <f t="shared" si="7"/>
        <v>30</v>
      </c>
      <c r="N66" s="96">
        <v>0</v>
      </c>
      <c r="O66" s="49">
        <f t="shared" si="5"/>
        <v>0</v>
      </c>
      <c r="P66" s="18" t="s">
        <v>349</v>
      </c>
      <c r="Q66" s="38"/>
      <c r="R66" s="39"/>
      <c r="S66" s="39"/>
      <c r="T66" s="39"/>
      <c r="U66" s="38"/>
      <c r="V66" s="38"/>
      <c r="W66" s="107">
        <v>28</v>
      </c>
      <c r="X66" s="77" t="s">
        <v>420</v>
      </c>
      <c r="Y66" s="33" t="s">
        <v>633</v>
      </c>
    </row>
    <row r="67" spans="1:25" ht="165.75" customHeight="1">
      <c r="A67" s="25">
        <v>57</v>
      </c>
      <c r="B67" s="12" t="s">
        <v>512</v>
      </c>
      <c r="C67" s="9" t="s">
        <v>52</v>
      </c>
      <c r="D67" s="17" t="s">
        <v>256</v>
      </c>
      <c r="E67" s="11" t="s">
        <v>286</v>
      </c>
      <c r="F67" s="11" t="s">
        <v>287</v>
      </c>
      <c r="G67" s="11" t="s">
        <v>285</v>
      </c>
      <c r="H67" s="11" t="s">
        <v>573</v>
      </c>
      <c r="I67" s="17" t="s">
        <v>279</v>
      </c>
      <c r="J67" s="96">
        <v>1</v>
      </c>
      <c r="K67" s="93" t="s">
        <v>245</v>
      </c>
      <c r="L67" s="93" t="s">
        <v>264</v>
      </c>
      <c r="M67" s="65">
        <f t="shared" si="7"/>
        <v>30</v>
      </c>
      <c r="N67" s="96">
        <v>0</v>
      </c>
      <c r="O67" s="49">
        <f t="shared" si="5"/>
        <v>0</v>
      </c>
      <c r="P67" s="18" t="s">
        <v>349</v>
      </c>
      <c r="Q67" s="38"/>
      <c r="R67" s="39"/>
      <c r="S67" s="39"/>
      <c r="T67" s="39"/>
      <c r="U67" s="38"/>
      <c r="V67" s="38"/>
      <c r="W67" s="108"/>
      <c r="X67" s="77" t="s">
        <v>421</v>
      </c>
      <c r="Y67" s="33" t="s">
        <v>634</v>
      </c>
    </row>
    <row r="68" spans="1:25" ht="166.5" customHeight="1">
      <c r="A68" s="25">
        <v>58</v>
      </c>
      <c r="B68" s="12" t="s">
        <v>513</v>
      </c>
      <c r="C68" s="9" t="s">
        <v>52</v>
      </c>
      <c r="D68" s="17" t="s">
        <v>256</v>
      </c>
      <c r="E68" s="11" t="s">
        <v>289</v>
      </c>
      <c r="F68" s="11" t="s">
        <v>290</v>
      </c>
      <c r="G68" s="11" t="s">
        <v>285</v>
      </c>
      <c r="H68" s="11" t="s">
        <v>573</v>
      </c>
      <c r="I68" s="17" t="s">
        <v>279</v>
      </c>
      <c r="J68" s="96">
        <v>1</v>
      </c>
      <c r="K68" s="93" t="s">
        <v>245</v>
      </c>
      <c r="L68" s="93" t="s">
        <v>264</v>
      </c>
      <c r="M68" s="65">
        <f t="shared" si="7"/>
        <v>30</v>
      </c>
      <c r="N68" s="96">
        <v>0</v>
      </c>
      <c r="O68" s="49">
        <f t="shared" si="5"/>
        <v>0</v>
      </c>
      <c r="P68" s="18" t="s">
        <v>350</v>
      </c>
      <c r="Q68" s="38"/>
      <c r="R68" s="39"/>
      <c r="S68" s="39"/>
      <c r="T68" s="39"/>
      <c r="U68" s="38"/>
      <c r="V68" s="38"/>
      <c r="W68" s="107">
        <v>29</v>
      </c>
      <c r="X68" s="77" t="s">
        <v>422</v>
      </c>
      <c r="Y68" s="33" t="s">
        <v>635</v>
      </c>
    </row>
    <row r="69" spans="1:25" ht="171" customHeight="1">
      <c r="A69" s="25">
        <v>59</v>
      </c>
      <c r="B69" s="12" t="s">
        <v>514</v>
      </c>
      <c r="C69" s="9" t="s">
        <v>52</v>
      </c>
      <c r="D69" s="17" t="s">
        <v>256</v>
      </c>
      <c r="E69" s="11" t="s">
        <v>289</v>
      </c>
      <c r="F69" s="11" t="s">
        <v>290</v>
      </c>
      <c r="G69" s="11" t="s">
        <v>281</v>
      </c>
      <c r="H69" s="11" t="s">
        <v>291</v>
      </c>
      <c r="I69" s="17" t="s">
        <v>188</v>
      </c>
      <c r="J69" s="96">
        <v>1</v>
      </c>
      <c r="K69" s="93" t="s">
        <v>245</v>
      </c>
      <c r="L69" s="93" t="s">
        <v>264</v>
      </c>
      <c r="M69" s="65">
        <f t="shared" si="7"/>
        <v>30</v>
      </c>
      <c r="N69" s="96">
        <v>0</v>
      </c>
      <c r="O69" s="49">
        <f t="shared" si="5"/>
        <v>0</v>
      </c>
      <c r="P69" s="18" t="s">
        <v>351</v>
      </c>
      <c r="Q69" s="38"/>
      <c r="R69" s="39"/>
      <c r="S69" s="39"/>
      <c r="T69" s="39"/>
      <c r="U69" s="38"/>
      <c r="V69" s="38"/>
      <c r="W69" s="108"/>
      <c r="X69" s="77" t="s">
        <v>428</v>
      </c>
      <c r="Y69" s="33" t="s">
        <v>636</v>
      </c>
    </row>
    <row r="70" spans="1:25" ht="108">
      <c r="A70" s="25">
        <v>60</v>
      </c>
      <c r="B70" s="12" t="s">
        <v>515</v>
      </c>
      <c r="C70" s="9" t="s">
        <v>52</v>
      </c>
      <c r="D70" s="17" t="s">
        <v>256</v>
      </c>
      <c r="E70" s="11" t="s">
        <v>292</v>
      </c>
      <c r="F70" s="11" t="s">
        <v>293</v>
      </c>
      <c r="G70" s="11" t="s">
        <v>294</v>
      </c>
      <c r="H70" s="11" t="s">
        <v>271</v>
      </c>
      <c r="I70" s="17" t="s">
        <v>272</v>
      </c>
      <c r="J70" s="96">
        <v>1</v>
      </c>
      <c r="K70" s="93" t="s">
        <v>245</v>
      </c>
      <c r="L70" s="93" t="s">
        <v>264</v>
      </c>
      <c r="M70" s="65">
        <f t="shared" si="7"/>
        <v>30</v>
      </c>
      <c r="N70" s="96">
        <v>0</v>
      </c>
      <c r="O70" s="49">
        <f aca="true" t="shared" si="8" ref="O70:O87">+IF(N70/J70&gt;1,1,+N70/J70)</f>
        <v>0</v>
      </c>
      <c r="P70" s="18" t="s">
        <v>352</v>
      </c>
      <c r="Q70" s="38"/>
      <c r="R70" s="39"/>
      <c r="S70" s="39"/>
      <c r="T70" s="39"/>
      <c r="U70" s="38"/>
      <c r="V70" s="38"/>
      <c r="W70" s="79">
        <v>30</v>
      </c>
      <c r="X70" s="77" t="s">
        <v>429</v>
      </c>
      <c r="Y70" s="33" t="s">
        <v>637</v>
      </c>
    </row>
    <row r="71" spans="1:25" ht="96.75" customHeight="1">
      <c r="A71" s="25">
        <v>61</v>
      </c>
      <c r="B71" s="12" t="s">
        <v>537</v>
      </c>
      <c r="C71" s="9" t="s">
        <v>52</v>
      </c>
      <c r="D71" s="17" t="s">
        <v>256</v>
      </c>
      <c r="E71" s="11" t="s">
        <v>295</v>
      </c>
      <c r="F71" s="11" t="s">
        <v>296</v>
      </c>
      <c r="G71" s="11" t="s">
        <v>285</v>
      </c>
      <c r="H71" s="11" t="s">
        <v>271</v>
      </c>
      <c r="I71" s="17" t="s">
        <v>272</v>
      </c>
      <c r="J71" s="96">
        <v>1</v>
      </c>
      <c r="K71" s="93" t="s">
        <v>245</v>
      </c>
      <c r="L71" s="93" t="s">
        <v>264</v>
      </c>
      <c r="M71" s="65">
        <f t="shared" si="7"/>
        <v>30</v>
      </c>
      <c r="N71" s="96">
        <v>0</v>
      </c>
      <c r="O71" s="49">
        <f t="shared" si="8"/>
        <v>0</v>
      </c>
      <c r="P71" s="18" t="s">
        <v>353</v>
      </c>
      <c r="Q71" s="38"/>
      <c r="R71" s="39"/>
      <c r="S71" s="39"/>
      <c r="T71" s="39"/>
      <c r="U71" s="38"/>
      <c r="V71" s="38"/>
      <c r="W71" s="92">
        <v>31</v>
      </c>
      <c r="X71" s="77" t="s">
        <v>446</v>
      </c>
      <c r="Y71" s="33" t="s">
        <v>638</v>
      </c>
    </row>
    <row r="72" spans="1:25" ht="163.5" customHeight="1">
      <c r="A72" s="25">
        <v>62</v>
      </c>
      <c r="B72" s="12" t="s">
        <v>516</v>
      </c>
      <c r="C72" s="9" t="s">
        <v>52</v>
      </c>
      <c r="D72" s="17" t="s">
        <v>256</v>
      </c>
      <c r="E72" s="11" t="s">
        <v>297</v>
      </c>
      <c r="F72" s="11" t="s">
        <v>298</v>
      </c>
      <c r="G72" s="11" t="s">
        <v>299</v>
      </c>
      <c r="H72" s="11" t="s">
        <v>262</v>
      </c>
      <c r="I72" s="17" t="s">
        <v>128</v>
      </c>
      <c r="J72" s="96">
        <v>1</v>
      </c>
      <c r="K72" s="93" t="s">
        <v>245</v>
      </c>
      <c r="L72" s="93" t="s">
        <v>264</v>
      </c>
      <c r="M72" s="65">
        <f t="shared" si="7"/>
        <v>30</v>
      </c>
      <c r="N72" s="96">
        <v>0</v>
      </c>
      <c r="O72" s="49">
        <f t="shared" si="8"/>
        <v>0</v>
      </c>
      <c r="P72" s="18" t="s">
        <v>354</v>
      </c>
      <c r="Q72" s="38"/>
      <c r="R72" s="39"/>
      <c r="S72" s="39"/>
      <c r="T72" s="39"/>
      <c r="U72" s="38"/>
      <c r="V72" s="38"/>
      <c r="W72" s="79">
        <v>32</v>
      </c>
      <c r="X72" s="77" t="s">
        <v>423</v>
      </c>
      <c r="Y72" s="33" t="s">
        <v>639</v>
      </c>
    </row>
    <row r="73" spans="1:25" ht="155.25" customHeight="1">
      <c r="A73" s="25">
        <v>63</v>
      </c>
      <c r="B73" s="12" t="s">
        <v>517</v>
      </c>
      <c r="C73" s="9" t="s">
        <v>52</v>
      </c>
      <c r="D73" s="17" t="s">
        <v>256</v>
      </c>
      <c r="E73" s="11" t="s">
        <v>574</v>
      </c>
      <c r="F73" s="11" t="s">
        <v>300</v>
      </c>
      <c r="G73" s="11" t="s">
        <v>575</v>
      </c>
      <c r="H73" s="11" t="s">
        <v>301</v>
      </c>
      <c r="I73" s="17" t="s">
        <v>188</v>
      </c>
      <c r="J73" s="96">
        <v>1</v>
      </c>
      <c r="K73" s="93" t="s">
        <v>245</v>
      </c>
      <c r="L73" s="93" t="s">
        <v>264</v>
      </c>
      <c r="M73" s="65">
        <f t="shared" si="7"/>
        <v>30</v>
      </c>
      <c r="N73" s="96">
        <v>1</v>
      </c>
      <c r="O73" s="49">
        <f t="shared" si="8"/>
        <v>1</v>
      </c>
      <c r="P73" s="18" t="s">
        <v>355</v>
      </c>
      <c r="Q73" s="38"/>
      <c r="R73" s="39"/>
      <c r="S73" s="39"/>
      <c r="T73" s="39"/>
      <c r="U73" s="38"/>
      <c r="V73" s="38"/>
      <c r="W73" s="79">
        <v>33</v>
      </c>
      <c r="X73" s="77" t="s">
        <v>430</v>
      </c>
      <c r="Y73" s="33" t="s">
        <v>640</v>
      </c>
    </row>
    <row r="74" spans="1:25" ht="132">
      <c r="A74" s="25">
        <v>64</v>
      </c>
      <c r="B74" s="12" t="s">
        <v>518</v>
      </c>
      <c r="C74" s="9" t="s">
        <v>52</v>
      </c>
      <c r="D74" s="17" t="s">
        <v>256</v>
      </c>
      <c r="E74" s="11" t="s">
        <v>302</v>
      </c>
      <c r="F74" s="11" t="s">
        <v>303</v>
      </c>
      <c r="G74" s="11" t="s">
        <v>304</v>
      </c>
      <c r="H74" s="11" t="s">
        <v>305</v>
      </c>
      <c r="I74" s="17" t="s">
        <v>306</v>
      </c>
      <c r="J74" s="96">
        <v>1</v>
      </c>
      <c r="K74" s="93" t="s">
        <v>245</v>
      </c>
      <c r="L74" s="93" t="s">
        <v>264</v>
      </c>
      <c r="M74" s="65">
        <f t="shared" si="7"/>
        <v>30</v>
      </c>
      <c r="N74" s="96">
        <v>0</v>
      </c>
      <c r="O74" s="49">
        <f t="shared" si="8"/>
        <v>0</v>
      </c>
      <c r="P74" s="18" t="s">
        <v>356</v>
      </c>
      <c r="Q74" s="38"/>
      <c r="R74" s="39"/>
      <c r="S74" s="39"/>
      <c r="T74" s="39"/>
      <c r="U74" s="38"/>
      <c r="V74" s="38"/>
      <c r="W74" s="79">
        <v>34</v>
      </c>
      <c r="X74" s="77" t="s">
        <v>447</v>
      </c>
      <c r="Y74" s="33" t="s">
        <v>641</v>
      </c>
    </row>
    <row r="75" spans="1:25" ht="180">
      <c r="A75" s="25">
        <v>65</v>
      </c>
      <c r="B75" s="12" t="s">
        <v>519</v>
      </c>
      <c r="C75" s="9" t="s">
        <v>52</v>
      </c>
      <c r="D75" s="17" t="s">
        <v>256</v>
      </c>
      <c r="E75" s="11" t="s">
        <v>307</v>
      </c>
      <c r="F75" s="11" t="s">
        <v>308</v>
      </c>
      <c r="G75" s="11" t="s">
        <v>309</v>
      </c>
      <c r="H75" s="11" t="s">
        <v>310</v>
      </c>
      <c r="I75" s="17" t="s">
        <v>311</v>
      </c>
      <c r="J75" s="96">
        <v>1</v>
      </c>
      <c r="K75" s="93" t="s">
        <v>245</v>
      </c>
      <c r="L75" s="93" t="s">
        <v>264</v>
      </c>
      <c r="M75" s="65">
        <f t="shared" si="7"/>
        <v>30</v>
      </c>
      <c r="N75" s="96">
        <v>1</v>
      </c>
      <c r="O75" s="49">
        <f t="shared" si="8"/>
        <v>1</v>
      </c>
      <c r="P75" s="18" t="s">
        <v>372</v>
      </c>
      <c r="Q75" s="38"/>
      <c r="R75" s="39"/>
      <c r="S75" s="39"/>
      <c r="T75" s="39"/>
      <c r="U75" s="38"/>
      <c r="V75" s="38"/>
      <c r="W75" s="107">
        <v>35</v>
      </c>
      <c r="X75" s="77" t="s">
        <v>396</v>
      </c>
      <c r="Y75" s="33" t="s">
        <v>642</v>
      </c>
    </row>
    <row r="76" spans="1:25" ht="125.25" customHeight="1">
      <c r="A76" s="25">
        <v>66</v>
      </c>
      <c r="B76" s="12" t="s">
        <v>520</v>
      </c>
      <c r="C76" s="9" t="s">
        <v>52</v>
      </c>
      <c r="D76" s="17" t="s">
        <v>256</v>
      </c>
      <c r="E76" s="11" t="s">
        <v>307</v>
      </c>
      <c r="F76" s="11" t="s">
        <v>308</v>
      </c>
      <c r="G76" s="11" t="s">
        <v>309</v>
      </c>
      <c r="H76" s="11" t="s">
        <v>312</v>
      </c>
      <c r="I76" s="17" t="s">
        <v>313</v>
      </c>
      <c r="J76" s="96">
        <v>1</v>
      </c>
      <c r="K76" s="93" t="s">
        <v>245</v>
      </c>
      <c r="L76" s="93" t="s">
        <v>264</v>
      </c>
      <c r="M76" s="65">
        <f t="shared" si="7"/>
        <v>30</v>
      </c>
      <c r="N76" s="96">
        <v>1</v>
      </c>
      <c r="O76" s="49">
        <f t="shared" si="8"/>
        <v>1</v>
      </c>
      <c r="P76" s="18" t="s">
        <v>373</v>
      </c>
      <c r="Q76" s="38"/>
      <c r="R76" s="39"/>
      <c r="S76" s="39"/>
      <c r="T76" s="39"/>
      <c r="U76" s="38"/>
      <c r="V76" s="38"/>
      <c r="W76" s="108"/>
      <c r="X76" s="77" t="s">
        <v>397</v>
      </c>
      <c r="Y76" s="33" t="s">
        <v>643</v>
      </c>
    </row>
    <row r="77" spans="1:25" ht="132">
      <c r="A77" s="25">
        <v>67</v>
      </c>
      <c r="B77" s="12" t="s">
        <v>521</v>
      </c>
      <c r="C77" s="9" t="s">
        <v>52</v>
      </c>
      <c r="D77" s="17" t="s">
        <v>256</v>
      </c>
      <c r="E77" s="11" t="s">
        <v>314</v>
      </c>
      <c r="F77" s="11" t="s">
        <v>315</v>
      </c>
      <c r="G77" s="11" t="s">
        <v>316</v>
      </c>
      <c r="H77" s="11" t="s">
        <v>317</v>
      </c>
      <c r="I77" s="17" t="s">
        <v>318</v>
      </c>
      <c r="J77" s="96">
        <v>1</v>
      </c>
      <c r="K77" s="93" t="s">
        <v>245</v>
      </c>
      <c r="L77" s="93" t="s">
        <v>264</v>
      </c>
      <c r="M77" s="65">
        <f t="shared" si="7"/>
        <v>30</v>
      </c>
      <c r="N77" s="96">
        <v>0</v>
      </c>
      <c r="O77" s="49">
        <f t="shared" si="8"/>
        <v>0</v>
      </c>
      <c r="P77" s="18" t="s">
        <v>374</v>
      </c>
      <c r="Q77" s="38"/>
      <c r="R77" s="39"/>
      <c r="S77" s="39"/>
      <c r="T77" s="39"/>
      <c r="U77" s="38"/>
      <c r="V77" s="38"/>
      <c r="W77" s="79">
        <v>36</v>
      </c>
      <c r="X77" s="77" t="s">
        <v>398</v>
      </c>
      <c r="Y77" s="33" t="s">
        <v>644</v>
      </c>
    </row>
    <row r="78" spans="1:25" ht="120">
      <c r="A78" s="25">
        <v>68</v>
      </c>
      <c r="B78" s="12" t="s">
        <v>88</v>
      </c>
      <c r="C78" s="9" t="s">
        <v>52</v>
      </c>
      <c r="D78" s="17" t="s">
        <v>256</v>
      </c>
      <c r="E78" s="11" t="s">
        <v>319</v>
      </c>
      <c r="F78" s="11" t="s">
        <v>320</v>
      </c>
      <c r="G78" s="11" t="s">
        <v>321</v>
      </c>
      <c r="H78" s="11" t="s">
        <v>322</v>
      </c>
      <c r="I78" s="17" t="s">
        <v>323</v>
      </c>
      <c r="J78" s="96">
        <v>1</v>
      </c>
      <c r="K78" s="93" t="s">
        <v>245</v>
      </c>
      <c r="L78" s="93" t="s">
        <v>324</v>
      </c>
      <c r="M78" s="65">
        <f t="shared" si="7"/>
        <v>25.714285714285715</v>
      </c>
      <c r="N78" s="96">
        <v>1</v>
      </c>
      <c r="O78" s="49">
        <f t="shared" si="8"/>
        <v>1</v>
      </c>
      <c r="P78" s="18" t="s">
        <v>395</v>
      </c>
      <c r="Q78" s="38"/>
      <c r="R78" s="39"/>
      <c r="S78" s="39"/>
      <c r="T78" s="39"/>
      <c r="U78" s="38"/>
      <c r="V78" s="38"/>
      <c r="W78" s="107">
        <v>37</v>
      </c>
      <c r="X78" s="77" t="s">
        <v>399</v>
      </c>
      <c r="Y78" s="33" t="s">
        <v>645</v>
      </c>
    </row>
    <row r="79" spans="1:25" ht="120">
      <c r="A79" s="25">
        <v>69</v>
      </c>
      <c r="B79" s="12" t="s">
        <v>89</v>
      </c>
      <c r="C79" s="9" t="s">
        <v>52</v>
      </c>
      <c r="D79" s="17" t="s">
        <v>256</v>
      </c>
      <c r="E79" s="11" t="s">
        <v>319</v>
      </c>
      <c r="F79" s="11" t="s">
        <v>320</v>
      </c>
      <c r="G79" s="11" t="s">
        <v>325</v>
      </c>
      <c r="H79" s="11" t="s">
        <v>326</v>
      </c>
      <c r="I79" s="17" t="s">
        <v>327</v>
      </c>
      <c r="J79" s="96">
        <v>1</v>
      </c>
      <c r="K79" s="93" t="s">
        <v>245</v>
      </c>
      <c r="L79" s="93" t="s">
        <v>324</v>
      </c>
      <c r="M79" s="65">
        <f t="shared" si="7"/>
        <v>25.714285714285715</v>
      </c>
      <c r="N79" s="96">
        <v>1</v>
      </c>
      <c r="O79" s="49">
        <f t="shared" si="8"/>
        <v>1</v>
      </c>
      <c r="P79" s="18" t="s">
        <v>375</v>
      </c>
      <c r="Q79" s="38"/>
      <c r="R79" s="39"/>
      <c r="S79" s="39"/>
      <c r="T79" s="39"/>
      <c r="U79" s="38"/>
      <c r="V79" s="38"/>
      <c r="W79" s="108"/>
      <c r="X79" s="77" t="s">
        <v>400</v>
      </c>
      <c r="Y79" s="33" t="s">
        <v>646</v>
      </c>
    </row>
    <row r="80" spans="1:25" ht="108">
      <c r="A80" s="25">
        <v>70</v>
      </c>
      <c r="B80" s="12" t="s">
        <v>522</v>
      </c>
      <c r="C80" s="9" t="s">
        <v>52</v>
      </c>
      <c r="D80" s="17" t="s">
        <v>256</v>
      </c>
      <c r="E80" s="11" t="s">
        <v>328</v>
      </c>
      <c r="F80" s="11" t="s">
        <v>329</v>
      </c>
      <c r="G80" s="11" t="s">
        <v>330</v>
      </c>
      <c r="H80" s="11" t="s">
        <v>331</v>
      </c>
      <c r="I80" s="17" t="s">
        <v>394</v>
      </c>
      <c r="J80" s="96">
        <v>1</v>
      </c>
      <c r="K80" s="93" t="s">
        <v>245</v>
      </c>
      <c r="L80" s="93" t="s">
        <v>264</v>
      </c>
      <c r="M80" s="65">
        <f t="shared" si="7"/>
        <v>30</v>
      </c>
      <c r="N80" s="96">
        <v>0</v>
      </c>
      <c r="O80" s="49">
        <f t="shared" si="8"/>
        <v>0</v>
      </c>
      <c r="P80" s="18" t="s">
        <v>376</v>
      </c>
      <c r="Q80" s="38"/>
      <c r="R80" s="39"/>
      <c r="S80" s="39"/>
      <c r="T80" s="39"/>
      <c r="U80" s="38"/>
      <c r="V80" s="38"/>
      <c r="W80" s="107">
        <v>38</v>
      </c>
      <c r="X80" s="77" t="s">
        <v>401</v>
      </c>
      <c r="Y80" s="33" t="s">
        <v>647</v>
      </c>
    </row>
    <row r="81" spans="1:25" ht="93.75" customHeight="1">
      <c r="A81" s="25">
        <v>71</v>
      </c>
      <c r="B81" s="12" t="s">
        <v>523</v>
      </c>
      <c r="C81" s="9" t="s">
        <v>52</v>
      </c>
      <c r="D81" s="17" t="s">
        <v>256</v>
      </c>
      <c r="E81" s="11" t="s">
        <v>328</v>
      </c>
      <c r="F81" s="11" t="s">
        <v>329</v>
      </c>
      <c r="G81" s="11" t="s">
        <v>329</v>
      </c>
      <c r="H81" s="11" t="s">
        <v>332</v>
      </c>
      <c r="I81" s="17" t="s">
        <v>272</v>
      </c>
      <c r="J81" s="96">
        <v>1</v>
      </c>
      <c r="K81" s="93" t="s">
        <v>245</v>
      </c>
      <c r="L81" s="93" t="s">
        <v>264</v>
      </c>
      <c r="M81" s="65">
        <f t="shared" si="7"/>
        <v>30</v>
      </c>
      <c r="N81" s="96">
        <v>0</v>
      </c>
      <c r="O81" s="49">
        <f t="shared" si="8"/>
        <v>0</v>
      </c>
      <c r="P81" s="18" t="s">
        <v>576</v>
      </c>
      <c r="Q81" s="38"/>
      <c r="R81" s="39"/>
      <c r="S81" s="39"/>
      <c r="T81" s="39"/>
      <c r="U81" s="38"/>
      <c r="V81" s="38"/>
      <c r="W81" s="108"/>
      <c r="X81" s="77" t="s">
        <v>402</v>
      </c>
      <c r="Y81" s="33" t="s">
        <v>648</v>
      </c>
    </row>
    <row r="82" spans="1:25" ht="252" customHeight="1">
      <c r="A82" s="25">
        <v>72</v>
      </c>
      <c r="B82" s="12" t="s">
        <v>524</v>
      </c>
      <c r="C82" s="9" t="s">
        <v>52</v>
      </c>
      <c r="D82" s="17" t="s">
        <v>256</v>
      </c>
      <c r="E82" s="11" t="s">
        <v>333</v>
      </c>
      <c r="F82" s="11" t="s">
        <v>334</v>
      </c>
      <c r="G82" s="11" t="s">
        <v>335</v>
      </c>
      <c r="H82" s="11" t="s">
        <v>336</v>
      </c>
      <c r="I82" s="17" t="s">
        <v>133</v>
      </c>
      <c r="J82" s="96">
        <v>1</v>
      </c>
      <c r="K82" s="93" t="s">
        <v>245</v>
      </c>
      <c r="L82" s="93" t="s">
        <v>264</v>
      </c>
      <c r="M82" s="65">
        <f t="shared" si="7"/>
        <v>30</v>
      </c>
      <c r="N82" s="96">
        <v>1</v>
      </c>
      <c r="O82" s="49">
        <f t="shared" si="8"/>
        <v>1</v>
      </c>
      <c r="P82" s="18" t="s">
        <v>534</v>
      </c>
      <c r="Q82" s="38"/>
      <c r="R82" s="39"/>
      <c r="S82" s="39"/>
      <c r="T82" s="39"/>
      <c r="U82" s="38"/>
      <c r="V82" s="38"/>
      <c r="W82" s="107">
        <v>39</v>
      </c>
      <c r="X82" s="77" t="s">
        <v>431</v>
      </c>
      <c r="Y82" s="33" t="s">
        <v>649</v>
      </c>
    </row>
    <row r="83" spans="1:25" ht="153.75" customHeight="1">
      <c r="A83" s="25">
        <v>73</v>
      </c>
      <c r="B83" s="12" t="s">
        <v>525</v>
      </c>
      <c r="C83" s="9" t="s">
        <v>52</v>
      </c>
      <c r="D83" s="17" t="s">
        <v>256</v>
      </c>
      <c r="E83" s="11" t="s">
        <v>333</v>
      </c>
      <c r="F83" s="11" t="s">
        <v>334</v>
      </c>
      <c r="G83" s="11" t="s">
        <v>335</v>
      </c>
      <c r="H83" s="11" t="s">
        <v>577</v>
      </c>
      <c r="I83" s="17" t="s">
        <v>337</v>
      </c>
      <c r="J83" s="96">
        <v>1</v>
      </c>
      <c r="K83" s="93" t="s">
        <v>245</v>
      </c>
      <c r="L83" s="93" t="s">
        <v>264</v>
      </c>
      <c r="M83" s="65">
        <f t="shared" si="7"/>
        <v>30</v>
      </c>
      <c r="N83" s="96">
        <v>1</v>
      </c>
      <c r="O83" s="49">
        <f t="shared" si="8"/>
        <v>1</v>
      </c>
      <c r="P83" s="18" t="s">
        <v>535</v>
      </c>
      <c r="Q83" s="38"/>
      <c r="R83" s="39"/>
      <c r="S83" s="39"/>
      <c r="T83" s="39"/>
      <c r="U83" s="38"/>
      <c r="V83" s="38"/>
      <c r="W83" s="108"/>
      <c r="X83" s="77" t="s">
        <v>432</v>
      </c>
      <c r="Y83" s="33" t="s">
        <v>650</v>
      </c>
    </row>
    <row r="84" spans="1:25" ht="108">
      <c r="A84" s="25">
        <v>74</v>
      </c>
      <c r="B84" s="12" t="s">
        <v>526</v>
      </c>
      <c r="C84" s="9" t="s">
        <v>52</v>
      </c>
      <c r="D84" s="17" t="s">
        <v>256</v>
      </c>
      <c r="E84" s="11" t="s">
        <v>381</v>
      </c>
      <c r="F84" s="11" t="s">
        <v>382</v>
      </c>
      <c r="G84" s="11" t="s">
        <v>528</v>
      </c>
      <c r="H84" s="11" t="s">
        <v>529</v>
      </c>
      <c r="I84" s="17" t="s">
        <v>530</v>
      </c>
      <c r="J84" s="96">
        <v>12</v>
      </c>
      <c r="K84" s="93">
        <v>41276</v>
      </c>
      <c r="L84" s="93">
        <v>41639</v>
      </c>
      <c r="M84" s="65">
        <f t="shared" si="7"/>
        <v>51.857142857142854</v>
      </c>
      <c r="N84" s="96">
        <v>0</v>
      </c>
      <c r="O84" s="49">
        <f t="shared" si="8"/>
        <v>0</v>
      </c>
      <c r="P84" s="18" t="s">
        <v>531</v>
      </c>
      <c r="Q84" s="38"/>
      <c r="R84" s="39"/>
      <c r="S84" s="39"/>
      <c r="T84" s="39"/>
      <c r="U84" s="116" t="s">
        <v>434</v>
      </c>
      <c r="V84" s="64">
        <v>59</v>
      </c>
      <c r="W84" s="107">
        <v>40</v>
      </c>
      <c r="X84" s="77" t="s">
        <v>438</v>
      </c>
      <c r="Y84" s="33" t="s">
        <v>651</v>
      </c>
    </row>
    <row r="85" spans="1:25" ht="108">
      <c r="A85" s="25">
        <v>75</v>
      </c>
      <c r="B85" s="12" t="s">
        <v>527</v>
      </c>
      <c r="C85" s="9" t="s">
        <v>52</v>
      </c>
      <c r="D85" s="17" t="s">
        <v>256</v>
      </c>
      <c r="E85" s="11" t="s">
        <v>381</v>
      </c>
      <c r="F85" s="11" t="s">
        <v>382</v>
      </c>
      <c r="G85" s="11" t="s">
        <v>532</v>
      </c>
      <c r="H85" s="11" t="s">
        <v>533</v>
      </c>
      <c r="I85" s="17" t="s">
        <v>530</v>
      </c>
      <c r="J85" s="96">
        <v>12</v>
      </c>
      <c r="K85" s="93">
        <v>41276</v>
      </c>
      <c r="L85" s="93">
        <v>41639</v>
      </c>
      <c r="M85" s="65">
        <f t="shared" si="7"/>
        <v>51.857142857142854</v>
      </c>
      <c r="N85" s="96">
        <v>0</v>
      </c>
      <c r="O85" s="49">
        <f t="shared" si="8"/>
        <v>0</v>
      </c>
      <c r="P85" s="18" t="s">
        <v>531</v>
      </c>
      <c r="Q85" s="38"/>
      <c r="R85" s="39"/>
      <c r="S85" s="39"/>
      <c r="T85" s="39"/>
      <c r="U85" s="117"/>
      <c r="V85" s="64"/>
      <c r="W85" s="108"/>
      <c r="X85" s="77"/>
      <c r="Y85" s="33" t="s">
        <v>652</v>
      </c>
    </row>
    <row r="86" spans="1:25" ht="108">
      <c r="A86" s="25">
        <v>76</v>
      </c>
      <c r="B86" s="12" t="s">
        <v>538</v>
      </c>
      <c r="C86" s="9" t="s">
        <v>52</v>
      </c>
      <c r="D86" s="17" t="s">
        <v>256</v>
      </c>
      <c r="E86" s="11" t="s">
        <v>383</v>
      </c>
      <c r="F86" s="11" t="s">
        <v>384</v>
      </c>
      <c r="G86" s="11" t="s">
        <v>528</v>
      </c>
      <c r="H86" s="11" t="s">
        <v>529</v>
      </c>
      <c r="I86" s="17" t="s">
        <v>530</v>
      </c>
      <c r="J86" s="96">
        <v>12</v>
      </c>
      <c r="K86" s="93">
        <v>41276</v>
      </c>
      <c r="L86" s="93">
        <v>41639</v>
      </c>
      <c r="M86" s="65">
        <f>(+L86-K86)/7</f>
        <v>51.857142857142854</v>
      </c>
      <c r="N86" s="96">
        <v>0</v>
      </c>
      <c r="O86" s="49">
        <f t="shared" si="8"/>
        <v>0</v>
      </c>
      <c r="P86" s="18" t="s">
        <v>536</v>
      </c>
      <c r="Q86" s="38"/>
      <c r="R86" s="39"/>
      <c r="S86" s="39"/>
      <c r="T86" s="39"/>
      <c r="U86" s="111" t="s">
        <v>434</v>
      </c>
      <c r="V86" s="64"/>
      <c r="W86" s="107">
        <v>41</v>
      </c>
      <c r="X86" s="77"/>
      <c r="Y86" s="33" t="s">
        <v>653</v>
      </c>
    </row>
    <row r="87" spans="1:25" ht="108">
      <c r="A87" s="25">
        <v>77</v>
      </c>
      <c r="B87" s="12" t="s">
        <v>585</v>
      </c>
      <c r="C87" s="9" t="s">
        <v>52</v>
      </c>
      <c r="D87" s="17" t="s">
        <v>256</v>
      </c>
      <c r="E87" s="11" t="s">
        <v>383</v>
      </c>
      <c r="F87" s="11" t="s">
        <v>384</v>
      </c>
      <c r="G87" s="11" t="s">
        <v>532</v>
      </c>
      <c r="H87" s="11" t="s">
        <v>533</v>
      </c>
      <c r="I87" s="17" t="s">
        <v>530</v>
      </c>
      <c r="J87" s="96">
        <v>12</v>
      </c>
      <c r="K87" s="93">
        <v>41276</v>
      </c>
      <c r="L87" s="93">
        <v>41639</v>
      </c>
      <c r="M87" s="65">
        <f>(+L87-K87)/7</f>
        <v>51.857142857142854</v>
      </c>
      <c r="N87" s="96">
        <v>0</v>
      </c>
      <c r="O87" s="49">
        <f t="shared" si="8"/>
        <v>0</v>
      </c>
      <c r="P87" s="18" t="s">
        <v>339</v>
      </c>
      <c r="Q87" s="38"/>
      <c r="R87" s="39"/>
      <c r="S87" s="39"/>
      <c r="T87" s="39"/>
      <c r="U87" s="112"/>
      <c r="V87" s="63">
        <v>60</v>
      </c>
      <c r="W87" s="108"/>
      <c r="X87" s="77" t="s">
        <v>437</v>
      </c>
      <c r="Y87" s="33" t="s">
        <v>654</v>
      </c>
    </row>
    <row r="89" spans="3:11" ht="27.75">
      <c r="C89" s="45"/>
      <c r="D89" s="46"/>
      <c r="E89" s="123" t="s">
        <v>588</v>
      </c>
      <c r="F89" s="46"/>
      <c r="G89" s="46"/>
      <c r="I89" s="81"/>
      <c r="J89" s="71"/>
      <c r="K89" s="70"/>
    </row>
    <row r="90" spans="3:23" ht="20.25">
      <c r="C90" s="69"/>
      <c r="D90" s="67"/>
      <c r="E90" s="67"/>
      <c r="F90" s="67"/>
      <c r="G90" s="66"/>
      <c r="H90" s="66"/>
      <c r="I90" s="66"/>
      <c r="J90" s="66"/>
      <c r="K90" s="66"/>
      <c r="L90" s="66"/>
      <c r="M90" s="66"/>
      <c r="N90" s="66"/>
      <c r="O90" s="66"/>
      <c r="P90" s="66"/>
      <c r="Q90" s="66"/>
      <c r="R90" s="66"/>
      <c r="S90" s="68"/>
      <c r="T90" s="68"/>
      <c r="U90" s="68"/>
      <c r="V90" s="68"/>
      <c r="W90" s="68"/>
    </row>
    <row r="91" ht="25.5">
      <c r="C91" s="66"/>
    </row>
    <row r="114" ht="40.5" customHeight="1">
      <c r="C114" s="6"/>
    </row>
    <row r="116" ht="25.5">
      <c r="C116" s="24"/>
    </row>
    <row r="50945" ht="25.5">
      <c r="A50945" s="2">
        <v>240</v>
      </c>
    </row>
    <row r="50948" ht="25.5">
      <c r="A50948" s="2" t="s">
        <v>51</v>
      </c>
    </row>
    <row r="50949" ht="25.5">
      <c r="A50949" s="2" t="s">
        <v>52</v>
      </c>
    </row>
  </sheetData>
  <sheetProtection/>
  <autoFilter ref="A10:X87"/>
  <mergeCells count="28">
    <mergeCell ref="D1:H1"/>
    <mergeCell ref="D2:H2"/>
    <mergeCell ref="B8:P8"/>
    <mergeCell ref="W11:W12"/>
    <mergeCell ref="W16:W20"/>
    <mergeCell ref="W80:W81"/>
    <mergeCell ref="W56:W60"/>
    <mergeCell ref="W66:W67"/>
    <mergeCell ref="W37:W39"/>
    <mergeCell ref="W41:W43"/>
    <mergeCell ref="W31:W33"/>
    <mergeCell ref="W50:W52"/>
    <mergeCell ref="U86:U87"/>
    <mergeCell ref="W86:W87"/>
    <mergeCell ref="V24:V30"/>
    <mergeCell ref="W82:W83"/>
    <mergeCell ref="U84:U85"/>
    <mergeCell ref="W84:W85"/>
    <mergeCell ref="W68:W69"/>
    <mergeCell ref="V31:V33"/>
    <mergeCell ref="W13:W14"/>
    <mergeCell ref="W24:W30"/>
    <mergeCell ref="W34:W35"/>
    <mergeCell ref="W64:W65"/>
    <mergeCell ref="W75:W76"/>
    <mergeCell ref="W78:W79"/>
    <mergeCell ref="W62:W63"/>
    <mergeCell ref="W21:W22"/>
  </mergeCells>
  <dataValidations count="15">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49:N57 N60:N87">
      <formula1>-9223372036854780000</formula1>
      <formula2>9223372036854780000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46:J55 J61:J87">
      <formula1>-1.7976931348623157E+308</formula1>
      <formula2>1.7976931348623157E+308</formula2>
    </dataValidation>
    <dataValidation type="whole" operator="greaterThanOrEqual" allowBlank="1" showInputMessage="1" showErrorMessage="1" sqref="N36">
      <formula1>0</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53:L55 L45:L48 L61:L87">
      <formula1>-1</formula1>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53:K55 K45:K48 K61:K87">
      <formula1>-1</formula1>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46:I55 I61:I87">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46:H55 H85 H87 H61:H83">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46:G55 H84 H86 G61:G87">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46:F58 F61:F83">
      <formula1>0</formula1>
      <formula2>390</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46:E57 F84:F87 E60:E87">
      <formula1>0</formula1>
      <formula2>390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P45:P57 P59:P87">
      <formula1>0</formula1>
      <formula2>390</formula2>
    </dataValidation>
    <dataValidation type="list" allowBlank="1" showInputMessage="1" showErrorMessage="1" promptTitle="Seleccione un elemento de la lista" errorTitle="Entrada no válida" error="Por favor seleccione un elemento de la lista" sqref="C27:C33 C11:C25">
      <formula1>$A$50940:$A$50941</formula1>
    </dataValidation>
    <dataValidation type="list" allowBlank="1" showInputMessage="1" showErrorMessage="1" promptTitle="Seleccione un elemento de la lista" errorTitle="Entrada no válida" error="Por favor seleccione un elemento de la lista" sqref="C26">
      <formula1>$A$51000:$A$51001</formula1>
    </dataValidation>
    <dataValidation type="list" allowBlank="1" showInputMessage="1" showErrorMessage="1" promptTitle="Seleccione un elemento de la lista" errorTitle="Entrada no válida" error="Por favor seleccione un elemento de la lista" sqref="C34:C87">
      <formula1>$A$50844:$A$50845</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45:D87">
      <formula1>0</formula1>
      <formula2>9</formula2>
    </dataValidation>
  </dataValidations>
  <printOptions headings="1" horizontalCentered="1"/>
  <pageMargins left="0.1968503937007874" right="0" top="0.1968503937007874" bottom="0.1968503937007874" header="0" footer="0"/>
  <pageSetup horizontalDpi="600" verticalDpi="600" orientation="landscape" paperSize="130" scale="5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IMELDA ORTIZ FORERO</dc:creator>
  <cp:keywords/>
  <dc:description/>
  <cp:lastModifiedBy>IMELDA ORTIZ FORERO</cp:lastModifiedBy>
  <cp:lastPrinted>2012-12-11T19:49:15Z</cp:lastPrinted>
  <dcterms:created xsi:type="dcterms:W3CDTF">2012-01-16T15:42:38Z</dcterms:created>
  <dcterms:modified xsi:type="dcterms:W3CDTF">2013-05-16T21:09:39Z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2TV4CCKVFCYA-1167877901-117</vt:lpwstr>
  </property>
  <property fmtid="{D5CDD505-2E9C-101B-9397-08002B2CF9AE}" pid="4" name="_dlc_DocIdItemGu">
    <vt:lpwstr>654c7c46-f4bb-461d-94a4-27261e8c9fc5</vt:lpwstr>
  </property>
  <property fmtid="{D5CDD505-2E9C-101B-9397-08002B2CF9AE}" pid="5" name="_dlc_DocIdU">
    <vt:lpwstr>https://www.minjusticia.gov.co/ministerio/_layouts/15/DocIdRedir.aspx?ID=2TV4CCKVFCYA-1167877901-117, 2TV4CCKVFCYA-1167877901-117</vt:lpwstr>
  </property>
</Properties>
</file>