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725" windowHeight="6540" activeTab="0"/>
  </bookViews>
  <sheets>
    <sheet name="Reporte_segundo_trimestre_2021" sheetId="1" r:id="rId1"/>
  </sheets>
  <definedNames/>
  <calcPr fullCalcOnLoad="1"/>
</workbook>
</file>

<file path=xl/sharedStrings.xml><?xml version="1.0" encoding="utf-8"?>
<sst xmlns="http://schemas.openxmlformats.org/spreadsheetml/2006/main" count="129" uniqueCount="88">
  <si>
    <t xml:space="preserve">La información reportada puede ser consultada en la página  https://siipo.dnp.gov.co/inicio </t>
  </si>
  <si>
    <t>Código</t>
  </si>
  <si>
    <t>Indicador</t>
  </si>
  <si>
    <t>Producto</t>
  </si>
  <si>
    <t>Dependencia</t>
  </si>
  <si>
    <t>Año inicio</t>
  </si>
  <si>
    <t>Año fin</t>
  </si>
  <si>
    <t>Peridiocidad</t>
  </si>
  <si>
    <t xml:space="preserve">Linea Base </t>
  </si>
  <si>
    <t>Meta total</t>
  </si>
  <si>
    <t>Avance Total</t>
  </si>
  <si>
    <t>% Avance Total</t>
  </si>
  <si>
    <t>Meta Cuatrenio 2019 -2022</t>
  </si>
  <si>
    <t>Avance cuatrienio
2019 -2022</t>
  </si>
  <si>
    <t>% avance cuatrienio
2019 -2022</t>
  </si>
  <si>
    <t>Punto 4. Solución al Problema de las Drogas Ilícitas</t>
  </si>
  <si>
    <t>Pilar 4.2.  Solución al fenómeno de producción y comercialización de narcóticos</t>
  </si>
  <si>
    <t>A.G.6</t>
  </si>
  <si>
    <t>Mecanismos de promoción para que las mujeres y sus organizaciones accedan (como operadoras y beneficiarias) a la conciliación en derecho, en equidad, mediación y/o otros mecanismos para solucionar conflictos incluidos los de uso y tenencia, creados y en funcionamiento</t>
  </si>
  <si>
    <t>Mecanismos de promoción para que las mujeres y sus organizaciones accedan (como operadoras y beneficiarias) a la conciliación en derecho, en equidad, mediación y/o otros mecanismos para solucionar conflictos incluidos los de uso y tenencia de la tierra.</t>
  </si>
  <si>
    <t>Dirección de Métodos Altenativos de Solución de Conflictos</t>
  </si>
  <si>
    <t>Anual</t>
  </si>
  <si>
    <t>N.A</t>
  </si>
  <si>
    <t>D.436</t>
  </si>
  <si>
    <t>Documento con estudio nacional de consumo de sustancias psicoactivas en Colombia, elaborado</t>
  </si>
  <si>
    <t>Estudio nacional de consumo de sustancias psicoactivas en Colombia para la generación de conocimiento en materia de consumo de drogas ilícitas</t>
  </si>
  <si>
    <t>Subdirección Estratégica y de Análisis</t>
  </si>
  <si>
    <t>D.G.8</t>
  </si>
  <si>
    <t>Estudio nacional de consumo de sustancias psicoactivas en Colombia con datos desagregados por género, elaborado</t>
  </si>
  <si>
    <t>Estudio nacional de consumo de sustancias psicoactivas en Colombia.</t>
  </si>
  <si>
    <t>D.297</t>
  </si>
  <si>
    <t xml:space="preserve"> Estrategias territoriales que permitan el fortalecimiento y articulación de instancias y mecanismos de investigación y judicialización, formuladas</t>
  </si>
  <si>
    <t>Estrategias territoriales que permitan el fortalecimiento y articulación de instancias y mecanismos de investigación y judicialización.</t>
  </si>
  <si>
    <t>Dirección de Política Criminal y Penitenciaria</t>
  </si>
  <si>
    <t>D.298</t>
  </si>
  <si>
    <t xml:space="preserve"> Plan nacional de política criminal aprobado por el Consejo Superior de Política Criminal, implementado</t>
  </si>
  <si>
    <t>Plan nacional de política criminal por el Consejo Superior de Política Criminal</t>
  </si>
  <si>
    <t>D.301</t>
  </si>
  <si>
    <t>Mapeo del delito (informe) de la cadena de valor del narcotráfico, en todos los niveles incluyendo el regional, realizado</t>
  </si>
  <si>
    <t>Mapeo del delito de la cadena de valor del narcotráfico, en todos los niveles incluyendo el regional</t>
  </si>
  <si>
    <t>ND</t>
  </si>
  <si>
    <t>D.307</t>
  </si>
  <si>
    <t>Estrategia para el fortalecimiento de capacidades de vigilancia y control a insumos y precursores de químicos utilizados frecuentemente en la producción ilícita de drogas, formulada e implementada</t>
  </si>
  <si>
    <t>Estrategia para el fortalecimiento de capacidades de vigilancia y control a insumos y precursores</t>
  </si>
  <si>
    <t>Subdirección de Control y Fiscalización de Sustancias Químicas</t>
  </si>
  <si>
    <t>D.387</t>
  </si>
  <si>
    <t>Informes de estudios y protocolos que permitan la identificación de usos, frecuencias y lugares de demanda legal de insumos químicos, realizados</t>
  </si>
  <si>
    <t>Protocolos especiales para la identificación de usos, frecuencias y lugares de la demanda legal de insumos químicos</t>
  </si>
  <si>
    <t>D.308</t>
  </si>
  <si>
    <t>Acuerdos de cooperación voluntaria con usuarios de sustancias químicas controladas, elaborados</t>
  </si>
  <si>
    <t>Propuesta de mecanismos que comprometan a las empresas importadoras, productoras y comercializadoras con medidas de transparencia y controles de uso final de insumos, que incluya una revisión de mecanismos actuales.</t>
  </si>
  <si>
    <t>D.G.10</t>
  </si>
  <si>
    <t>Línea de investigación sobre género en la cadena del narcotráfico en el Observatorio de Drogas de Colombia, diseñada e implementada</t>
  </si>
  <si>
    <t>Línea de investigación sobre género en la cadena del narcotráfico en el Observatorio de Drogas de Colombia, que incluya información sobre cultivos de uso ilícito, producción, comercialización y consumo de drogas ilícitas</t>
  </si>
  <si>
    <t>Bianual</t>
  </si>
  <si>
    <t>Punto 1. Hacia un Nuevo Campo Colombiano - Reforma Rural Integral</t>
  </si>
  <si>
    <t xml:space="preserve">Pilar 1.1 Ordenamiento social de la propiedad rural y uso del suelo </t>
  </si>
  <si>
    <t>Meta 2021</t>
  </si>
  <si>
    <t>Avance 1er trimestre 2021</t>
  </si>
  <si>
    <t>% avance 2021</t>
  </si>
  <si>
    <t>3%*</t>
  </si>
  <si>
    <t>D.MT.2</t>
  </si>
  <si>
    <t>El tratamiento penal diferencial habrá beneficiado a pequeños agricultores que estén o hayan estado vinculados con cultivos de uso ilícito, de acuerdo con la normatividad vigente</t>
  </si>
  <si>
    <t>Ajustes normativos para el tratamiento penal diferencial</t>
  </si>
  <si>
    <t>Avance 2do trimestre 2021</t>
  </si>
  <si>
    <t>Reporte cualitativo segundo trimestre 2021 registrado en SIIPO</t>
  </si>
  <si>
    <t>Pilar 4.3.  Solución al fenómeno de producción y comercialización de narcóticos</t>
  </si>
  <si>
    <t>Pilar 4.1 Programa Nacional Integral de Sustitución de Cultivos de Uso Ilícito (PNIS)</t>
  </si>
  <si>
    <t xml:space="preserve">Personas de los pueblos y comunidades étnicas que accedan de forma voluntaria al tratamiento penal diferencial para pequeños cultivadores antes de la expedición de la Ley General de Armonización de Justicia, atendidos mediante una ruta coordinada entre las autoridades étnicas y
ordinarias que tengan jurisdicción
en el caso. </t>
  </si>
  <si>
    <t>D.E.13</t>
  </si>
  <si>
    <t>Ajustes normativos para el tratamiento penal diferencial presentados a Congreso</t>
  </si>
  <si>
    <t>D.E.14</t>
  </si>
  <si>
    <t>Mujeres de pueblos y comunidades étnicas, condenadas por delitos de drogas (artículos 375, 376 y 377 incisos 2 y 3 Código Penal),  que soliciten el beneficio a  nombre propio a través de defensor o a través de autoridades étnicas,  beneficiadas con la suspensión de la ejecución de la pena.</t>
  </si>
  <si>
    <t>Suspensión de la ejecución de la pena</t>
  </si>
  <si>
    <t>NA</t>
  </si>
  <si>
    <t>Para dar cumplimiento a la estrategia, sus dos componentes y las actividades que hacen parte de esta, en el segundo trimestre de 2021, se adelantaron las siguientes acciones: I. PROCESOS DE PROMOCIÓN Y PEDAGOGÍA: 1. Continuidad de implementación Caja de Herramientas en MRC en 36 municipios PDET. Apoyo en la coordinación y difusión de los eventos de cierre virtuales a los procesos de formación de MRC realizados en el marco de la caja de herramientas en el departamento del Cauca: * En Mediación Comunitaria, municipios de Jambaló (28 certificaciones, participación aproximada 40% mujeres) y Buenos Aires (36 certificaciones, participación aproximada 40% mujeres). * En Conciliación en Equidad, municipios de Santander de Quilichao (24 certificaciones, 11 hombres y 13 mujeres); Caldono (20 certificaciones, 3 hombres y 17 mujeres); y Miranda (29 certificaciones, 8 hombres y 21 mujeres) • Talleres Regionales con las Organizaciones de la Sociedad Civil. Con el fin de fortalecer capacidades para la implementación de la Caja de Herramientas de MRC en las regiones, se llevaron a cabo dos talleres de formación. En el que participaron 9 organizaciones, entre las que se encontraban representantes de organizaciones e mueres: Organización de Mujeres del Plantón Reconstruyendo Vida, Corporación de mujeres líderes chocoanas emprendedoras -“COMULICHEM” (4 a 5 personas de base), Fundación Jhohana Maturana: (5 mujeres), Latinos Chocó (Comunidad Trans 5 mujeres), Fundación Afrocolombiana Arcoiris, y la Organización Corporación Mujer, Niñas y Juventud. En los cuales se certificaron 80 beneficiarios de estas organizaciones. • Diseño y puesta en marcha del proyecto de Red de operadores de los MRC, que articulará a conciliadores, mediadores formados en el marco de la Caja de Herramientas. Proceso realizado en asocio con USAID y las Cámaras de Comercio de Bogotá, Cali y Medellín, en la que se espera importante participación de mujeres operadoras de los MRC. 2. Acompañamiento a los procesos de nombramiento y aval de conciliadores en equidad Chocó Acompañamiento logístico y difusión de ceremonia de nombramiento de 91 conciliadores en equidad de los municipios de Unguia, Riosucio y El Carmen de Atrato (Chocó), en articulación con el Programa de Justicia (JSP) de USAID y la Universidad Nacional a distancia UNAD. Municipios de Unguía (18 mujeres, 8 hombres), Riosucio (17 mujeres, 16 hombres), y Carmen de Atrato (28 mujeres y 4 hombres). 3. Eventos de Socialización de los MRC en territorios • Promoción y difusión de la participación del Ministerio de Justicia en el lanzamiento en serie documental Tejiendo Justicia en las Regiones, realizada por U que narra inspiradoras historias de hombres, mujeres, jóvenes, población LGBT, indígenas, afrocolombianos, campesinos, líderes sociales y funcionarios públicos que trabajan día tras día para acercar la justicia a las comunidades. Serie coproducida por RTVC con apoyo del Programa de Justicia para una Paz Sostenible de USAID, visibiliza a través de ocho capítulos el proceso de líderes y lideresas quienes cuentan qué los llevó a tomar la decisión de ‘ponerse la camiseta’ para crear y propiciar justicia en su región y cómo ha sido este camino para lograrlo. En total, los colombianos podrán conocer 16 historias desde los departamentos de Antioquia, Cauca, Córdoba, Chocó, Nariño y Putumayo. • Cubrimiento y difusión del Foro de Justicia Rural realizado en asocio con JSP de USAID y Semana Rural, en el que se destacó el trabajo realizado en torno a la caja de herramientas en MRC. • Encuentro de Intercambio de experiencias de los Comités Departamentales de Justicia en asocio con el Programa de Justicia de USAID, en el que se destacó el trabajo realizado en materia de fortalecimiento de los MRC y el acceso a la justicia de poblaciones vulnerables (mujeres y población LGBTI). II. PRODUCCIÓN DE CONTENIDOS Y PIEZAS DE COMUNICACIÓN 1. Piezas promocionales de la Caja de Herramientas en MRC Se adjunta relación de las piezas de promoción y difusión realizadas en alianza con el Programa de Justicia de USAID y los aliados territoriales, para la difusión de la caja de herramientas. Contenidos inclusivos y con enfoque de género que tuvieron circulación local en los municipios. 2. Desarrollo de piezas digitales mujer y MRC Con el fin de realizar procesos de información y sensibilización sobre los beneficios que ofrece a las mujeres el uso de métodos de resolución de conflictos, durante este periodo se actualizó la parrilla digital sobre mujer y MRC, manteniendo línea gráfica, renovación de mensajes y se incluyó como hashtag. #MujeresRuralesTransformandoVidas. 3. Boletines de prensa Durante el periodo se emitió boletín de prensa que destaca el proceso de formación en métodos de resolución de conflictos realizado en el marco de la caja de herramientas. 4. Contratación del plan de medios para la difusión de piezas de promoción de los MRC y mujeres. Durante el periodo del presente informe se contrató a la empresa TELECAFÉ, contrato 425 del 2021, con el objeto de, entre otros productos, diseñar e implementar un plan de medios para la Dirección de Métodos Alternativos de Solución de Conflictos (DMASC), que permita la difusión de las piezas realizadas por este despacho para promoción de los MRC orientado a mujeres y organizaciones en municipios PDET.</t>
  </si>
  <si>
    <t>En el segundo trimestre de 2021 se recibieron las observaciones y sugerencias de modificación del proyecto de Ley de Tratamiento Penal Diferencial para Pequeños Cultivadores que fueron realizadas por parte de la Consejería Presidencial para la Estabilización y la Consolidación, las cuales fueron revisadas en conjunto entre la Dirección de Política Criminal y Penitenciaria y la Dirección de Política de Drogas. El 30 de junio se definió la posición interna del Ministerio de Justicia y del Derecho frente a esas observaciones y sugerencias indicando la necesidad de un análisis interno a profundidad con el despacho del señor Ministro de Justicia y del Derecho.</t>
  </si>
  <si>
    <t>Se reporta el último avance que corresponde al 2019, en razón a que esta fecha es la final de la indicador:
En este semestre se continuó con las gestiones relacionadas con el impulso y ajuste del proyecto de ley de tratamiento penal diferencial para pequeños cultivadores, principalmente con la Consejería Presidencial para la Estabilización y Consolidación con la que se realizaron cuatro mesas de trabajo. También se ha realizado seguimiento al trámite legislativo del proyecto de ley para este mismo tema que fue presentado por el partido Comunes, el cual, únicamente contiene 7 artículos relacionados con el alcance del proyecto de ley (ámbito de aplicación), los impedimentos para acceder al tratamiento penal diferencial, la vinculación normativa con el PNIS en cuanto a verificación de requisitos, las actividades que son consideradas como vinculadas al cultivo de uso ilícito, beneficios a condenados, priorización a mujeres y seguimiento por parte de la CSIVI. Se hizo el respectivo seguimiento a este proyecto de ley en tanto que su aprobación constituyó un riesgo para el presente indicador en tanto que no brindaba un marco institucional para la regulación del enfoque diferencial étnico o de género dentro del tratamiento penal diferencial.</t>
  </si>
  <si>
    <t>Se han realizado acercamientos con comunidades negras afrocolombianas y palenqueras -NARP- y pueblo Rrom (en acompañamiento de la Procuraduría Delegada para Asuntos Étnicos), con las cuales se piensa realizar una primera propuesta normativa del decreto con fuerza de ley con el que se pretende incluir el enfoque diferencial étnico y de género dentro de la futura Ley de Tratamiento Penal Diferencial para Pequeños Cultivadores. Para el acercamiento con las autoridades indígenas se contrató un experto en derecho penal indígena, quien deberá articular este proceso a la Organización Nacional de los Pueblos Indígenas de la Amazonía Colombiana -OPIAC- y a la Comisión Nacional de Coordinación del Sistema Judicial Nacional y la Jurisdicción Especial Indígena -COCOIN-. La propuesta que se piensa realizar se perfila como uno de los insumos de la consulta previa que se ha programado luego de la entrada en vigencia de la Ley de Tratamiento Penal Diferencial. También se avanza en la suscripción de un convenio con la Universidad Nacional de Colombia con el propósito de definir la metodología de la (o las) consulta previa pertinente, a partir de unas sesiones de diálogo con las autoridades de los pueblos étnicos.</t>
  </si>
  <si>
    <t>Durante el segundo trimestre de 2021 se realizó la socialización del Estudio Nacional de Consumo de Sustancias Psicoactivas 2019 en las siguientes reuniones y/o eventos: 1. Comisión Técnica Nacional de Reducción de la Demanda de Drogas (CTNRDD) convocada por el Ministerio de Justicia y del Derecho y el Ministerio de Salud y Protección Social, realizada el día 9 de abril de 2021 con participación de actores institucionales nacionales. 2. Consejo Nacional de Salud Mental, evento convocado por el Ministerio de Salud y Protección Social que tuvo lugar el 23 de abril de 2021, contando con la participación de 32 actores institucionales nacionales y académicos. 3. Reunión de asistencia técnica del Ministerio de Salud y Protección Social realizado el 3 de junio de 2021 con la participación de 160 personas (actores institucionales nacionales, departamentales y municipales)</t>
  </si>
  <si>
    <t>El pasado 20 de mayo de 2021, en el marco del Comité Técnico de Sustancias Psicoactivas de la Secretaria Distrital de Integración Social de Bogotá, se realizó la presentación del "Estudio Nacional de consumo de sustancias psicoactivas 2019", haciendo énfasis en el comportamiento del consumo por sexo. Este evento contó con la participación de 15 profesionales de la Secretaria de Ingregación Social. Un segundo evento de socialización del "Estudio Nacional de consumo de sustancias psicoactivas 2019" tuvo lugar el día 29 de junio de 2021 en la Semana de prevención de consumo de sustancias psicoactivas, resaltando el comportamiento de los indicadores por sexo; este encuentro fue convocado por el Ministerio de Salud y Protección social, contando con la participación de 350 personas de diferentes sectores (actores institucionales nacionales, territoriales, academia y comunidad en general).</t>
  </si>
  <si>
    <t>Durante el segundo trimestre de 2021, se hizo entrega del documento programático que contiene la formulación de la Estrategia Territorializada a la nueva Directora de Política Criminal y Penitenciaria para su revisión, aprobación y continuación del proceso de construcción de la estrategia, en su fase de articulación interinstitucional. Se espera en la primera quincena de julio incluir unos ajustes finales al documento una vez la estrategia sea validado con la Viceministra de Política Criminal y Justicia Restaurativa</t>
  </si>
  <si>
    <t>Durante el periodo reportado, se terminó el proceso de construcción del Plan Nacional de Política Criminal y su plan de acción en el marco del Comité Técnico del Consejo Superior de Política Criminal (CSPC). El documento fue presentado a la plenaria del Consejo Superior de Política Criminal el 21 de Junio de 2021, en cuya sesión se solicitaron la introducción de ajustes al documento base y se programó la celebración de una nueva sesión del CSPC para analizar los ajustes realizados al documento y proceder a su aprobación. Se debe aclarar que el Ministerio de Justicia y del Derecho realiza el reporte de implementación del indicador D298 del PMI, sin embargo, el proceso de construcción del Plan Nacional de Política Criminal, de acuerdo al artículo 91 de la Ley 1709 de 2014, es una función del Consejo Superior de Política Criminal, en el cual existe representación de las tres ramas del poder y del Ministerio Público, y dependiendo de lo que se decida en esta instancia, se podrá avanzar o no en el indicador.</t>
  </si>
  <si>
    <t>Para el segundo trimestre de 2021 el informe “Mapeo del delito de la cadena de valor del narcotráfico, en todos los niveles incluyendo el regional”, vigencia 2020 (Convenio de asociación 427 del 2020 con la Universidad del Rosario), se encuentra en revisión final antes de ser aprobado por parte de la Oficina de Prensa del Ministerio de Justicia y del Derecho, para la respectiva divulgación. Siendo importante resaltar, que este estudio hace parte de la cadena de valor con énfasis al lavado de activos, donde se plantea de igual forma un panorama general de todos los eslabones y algunas recomendaciones en la materia, de acuerdo con los compromisos surgidos en el Acuerdo de Paz en lo correspondiente al año 5 frente a Delitos relacionados e informe final.</t>
  </si>
  <si>
    <t>Durante el segundo trimestre del año 2021, se elaboró el estudio previo para adelantar el "Convenio de cooperación internacional entre el Ministerio de Justicia y del Derecho y UNODC, consistente en “Cooperación técnica y económica para fortalecer la estructura institucional de vigilancia, control, fiscalización, interdicción y judicialización de sustancias químicas, drogas naturales, drogas de síntesis y nuevas sustancias psicoactivas en el marco del Sistema Integrado de Monitoreo de Cultivos Ilícitos en sus componentes de sistema de información de sustancias químicas e integración de redes de información.” Este convenio se desarrollará a través de la ejecución de los siguientes componentes: 1.Desarrollar el Sistema de Monitoreo Integral de Sustancias Químicas Controladas. 2.Fortalecer el control al comercio exterior de sustancias químicas controladas con énfasis en importaciones. 3. Fortalecimiento de las capacidades técnicas de las instituciones que componen la estructura de vigilancia, control, fiscalización, interdicción y judicialización de sustancias químicas, estupefacientes, drogas de síntesis y nuevas sustancias psicoactivas. 4. Caracterización de las dinámicas de producción y mercado de las sustancias químicas fabricadas artesanalmente en Colombia. Una vez se firme el convenio, se podrán establecer las actividades que harán parte del plan de acción del indicador para la presente vigencia. Dicho convenio se encuentra en proceso de aprobación por parte del comité de contratación del Ministerio de Justicia y del Derecho.</t>
  </si>
  <si>
    <t>Durante el segundo trimestre del 2021, se realizaron cuatro reuniones de socialización con la Asociación Nacional de Empresarios de Colombia (ANDI), Contecar S.A., la Sociedad Portuaria Regional de Buenaventura y la Sociedad Portuaria Regional de Cartagena. Se firmó el acuerdo de cooperación voluntaria y no vinculante con la empresa Chemiworld SAS y se acordó con otras tres empresas la firma de los acuerdos para el mes de julio de 2021. Las mencionadas empresas son Contecar SA, Sociedad Portuaria Regional de Cartagena SA y Quimpac de Colombia S.A</t>
  </si>
  <si>
    <t>Durante el segundo trimestre del 2021, se continuó el despliegue del plan operativo anual para el departamento de Norte de Santander y las empresas pertenecientes al sector minero. Se generaron veintisiete reportes de fiscalización de índole administrativo y un reporte de índole operativo con sus correspondientes oficios. Adicionalmente, se generaron treinta y siete oficios dirigidos a empresas vinculadas comercialmente a la población definida en el plan operativo anual.</t>
  </si>
  <si>
    <t>En el segundo trimeste de 2021, el Ministerio de Justicia y del Derecho suscribió el convenio con SIMCI/UNODC que tiene como una de sus actividades la realización de un intercambio de experiencias de mujeres y narcotráfico y se cuenta con una propuesta de agenda inicial para dicho intercambio de experiencias. Es de anotar que el estudio de “Valoración del impacto social de la privación de la libertad a mujeres por delitos de drogas", fue revisado por la parte técnica de la Subdirección Estratégica y de Análisis y se encuentra en fase de diseño en la Oficina de Prensa del Ministerio de Justicia y del Derecho.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</si>
</sst>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4">
    <font>
      <sz val="11"/>
      <color rgb="FF000000"/>
      <name val="Calibri"/>
      <family val="2"/>
    </font>
    <font>
      <sz val="11"/>
      <color indexed="8"/>
      <name val="Calibri"/>
      <family val="2"/>
    </font>
    <font>
      <sz val="1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sz val="10"/>
      <color indexed="9"/>
      <name val="Calibri"/>
      <family val="2"/>
    </font>
    <font>
      <b/>
      <sz val="10"/>
      <color indexed="8"/>
      <name val="Calibri"/>
      <family val="2"/>
    </font>
    <font>
      <sz val="11"/>
      <color indexed="8"/>
      <name val="Arial Narrow"/>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
      <sz val="10"/>
      <color rgb="FFFFFFFF"/>
      <name val="Calibri"/>
      <family val="2"/>
    </font>
    <font>
      <sz val="11"/>
      <color rgb="FF000000"/>
      <name val="Arial Narrow"/>
      <family val="2"/>
    </font>
    <font>
      <b/>
      <sz val="10"/>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548235"/>
        <bgColor indexed="64"/>
      </patternFill>
    </fill>
    <fill>
      <patternFill patternType="solid">
        <fgColor rgb="FFFFFFFF"/>
        <bgColor indexed="64"/>
      </patternFill>
    </fill>
    <fill>
      <patternFill patternType="solid">
        <fgColor rgb="FFE2EFDA"/>
        <bgColor indexed="64"/>
      </patternFill>
    </fill>
    <fill>
      <patternFill patternType="solid">
        <fgColor rgb="FFA9D08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757171"/>
      </left>
      <right style="medium">
        <color rgb="FF757171"/>
      </right>
      <top/>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style="thin">
        <color rgb="FF000000"/>
      </left>
      <right style="thin">
        <color rgb="FF000000"/>
      </right>
      <top>
        <color indexed="63"/>
      </top>
      <bottom/>
    </border>
    <border>
      <left style="medium">
        <color rgb="FFAEAAAA"/>
      </left>
      <right/>
      <top style="medium">
        <color rgb="FFAEAAAA"/>
      </top>
      <bottom style="thin">
        <color rgb="FF000000"/>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33" fillId="31" borderId="0" applyNumberFormat="0" applyBorder="0" applyAlignment="0" applyProtection="0"/>
    <xf numFmtId="0" fontId="23"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49">
    <xf numFmtId="0" fontId="0" fillId="0" borderId="0" xfId="0" applyAlignment="1">
      <alignment/>
    </xf>
    <xf numFmtId="0" fontId="40" fillId="0" borderId="0" xfId="0" applyFont="1" applyAlignment="1">
      <alignment/>
    </xf>
    <xf numFmtId="0" fontId="41" fillId="33" borderId="10" xfId="0" applyFont="1" applyFill="1" applyBorder="1" applyAlignment="1">
      <alignment vertical="center" wrapText="1"/>
    </xf>
    <xf numFmtId="0" fontId="41" fillId="33" borderId="10" xfId="0" applyFont="1" applyFill="1" applyBorder="1" applyAlignment="1">
      <alignment horizontal="center" vertical="center" wrapText="1"/>
    </xf>
    <xf numFmtId="0" fontId="40" fillId="0" borderId="0" xfId="0" applyFont="1" applyFill="1" applyAlignment="1">
      <alignment/>
    </xf>
    <xf numFmtId="0" fontId="40" fillId="0" borderId="11" xfId="0" applyFont="1" applyFill="1" applyBorder="1" applyAlignment="1">
      <alignment horizontal="center" vertical="center" wrapText="1"/>
    </xf>
    <xf numFmtId="0" fontId="40" fillId="0" borderId="11" xfId="0" applyFont="1" applyBorder="1" applyAlignment="1">
      <alignment horizontal="center" vertical="center" wrapText="1"/>
    </xf>
    <xf numFmtId="9" fontId="40" fillId="0" borderId="11" xfId="0" applyNumberFormat="1" applyFont="1" applyBorder="1" applyAlignment="1">
      <alignment horizontal="center" vertical="center" wrapText="1"/>
    </xf>
    <xf numFmtId="9" fontId="40" fillId="0" borderId="11" xfId="0" applyNumberFormat="1" applyFont="1" applyFill="1" applyBorder="1" applyAlignment="1">
      <alignment horizontal="center" vertical="center" wrapText="1"/>
    </xf>
    <xf numFmtId="0" fontId="40" fillId="0" borderId="11" xfId="0" applyFont="1" applyFill="1" applyBorder="1" applyAlignment="1">
      <alignment horizontal="justify" vertical="top" wrapText="1"/>
    </xf>
    <xf numFmtId="0" fontId="40" fillId="34" borderId="12" xfId="0" applyFont="1" applyFill="1" applyBorder="1" applyAlignment="1">
      <alignment horizontal="center" vertical="center" wrapText="1"/>
    </xf>
    <xf numFmtId="0" fontId="40" fillId="34" borderId="12" xfId="0" applyFont="1" applyFill="1" applyBorder="1" applyAlignment="1">
      <alignment horizontal="justify" vertical="center" wrapText="1"/>
    </xf>
    <xf numFmtId="0" fontId="40" fillId="0" borderId="12" xfId="0" applyFont="1" applyFill="1" applyBorder="1" applyAlignment="1">
      <alignment horizontal="center" vertical="center" wrapText="1"/>
    </xf>
    <xf numFmtId="0" fontId="40" fillId="0" borderId="12" xfId="0" applyFont="1" applyBorder="1" applyAlignment="1">
      <alignment horizontal="center" vertical="center" wrapText="1"/>
    </xf>
    <xf numFmtId="9" fontId="40" fillId="0" borderId="12" xfId="0" applyNumberFormat="1" applyFont="1" applyBorder="1" applyAlignment="1">
      <alignment horizontal="center" vertical="center" wrapText="1"/>
    </xf>
    <xf numFmtId="0" fontId="40" fillId="0" borderId="12" xfId="0" applyFont="1" applyFill="1" applyBorder="1" applyAlignment="1">
      <alignment horizontal="justify" vertical="center" wrapText="1"/>
    </xf>
    <xf numFmtId="9" fontId="40" fillId="0" borderId="12" xfId="0" applyNumberFormat="1" applyFont="1" applyFill="1" applyBorder="1" applyAlignment="1">
      <alignment horizontal="center" vertical="center" wrapText="1"/>
    </xf>
    <xf numFmtId="0" fontId="40" fillId="0" borderId="12" xfId="0" applyFont="1" applyFill="1" applyBorder="1" applyAlignment="1">
      <alignment horizontal="left" vertical="center" wrapText="1"/>
    </xf>
    <xf numFmtId="0" fontId="40" fillId="0" borderId="12" xfId="0" applyFont="1" applyBorder="1" applyAlignment="1">
      <alignment vertical="center" wrapText="1"/>
    </xf>
    <xf numFmtId="9" fontId="40" fillId="0" borderId="12" xfId="53" applyFont="1" applyBorder="1" applyAlignment="1">
      <alignment horizontal="center" vertical="center" wrapText="1"/>
    </xf>
    <xf numFmtId="0" fontId="40" fillId="0" borderId="0" xfId="0" applyFont="1" applyAlignment="1">
      <alignment vertical="center"/>
    </xf>
    <xf numFmtId="0" fontId="40" fillId="0" borderId="0" xfId="0" applyFont="1" applyAlignment="1">
      <alignment horizontal="justify"/>
    </xf>
    <xf numFmtId="0" fontId="40" fillId="0" borderId="0" xfId="0" applyFont="1" applyAlignment="1">
      <alignment horizontal="center" vertical="center"/>
    </xf>
    <xf numFmtId="0" fontId="40" fillId="0" borderId="0" xfId="0" applyFont="1" applyAlignment="1">
      <alignment wrapText="1"/>
    </xf>
    <xf numFmtId="0" fontId="40" fillId="0" borderId="12" xfId="0" applyFont="1" applyFill="1" applyBorder="1" applyAlignment="1">
      <alignment horizontal="justify" vertical="top" wrapText="1"/>
    </xf>
    <xf numFmtId="0" fontId="40" fillId="0" borderId="13"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13" xfId="0" applyFont="1" applyBorder="1" applyAlignment="1">
      <alignment horizontal="justify" vertical="center" wrapText="1"/>
    </xf>
    <xf numFmtId="9" fontId="2"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justify" vertical="center" wrapText="1"/>
    </xf>
    <xf numFmtId="0" fontId="42" fillId="0" borderId="11" xfId="0" applyFont="1" applyBorder="1" applyAlignment="1">
      <alignment horizontal="center" vertical="center" wrapText="1"/>
    </xf>
    <xf numFmtId="9" fontId="2" fillId="0" borderId="14" xfId="0" applyNumberFormat="1" applyFont="1" applyBorder="1" applyAlignment="1">
      <alignment horizontal="center" vertical="center" wrapText="1"/>
    </xf>
    <xf numFmtId="9" fontId="40" fillId="0" borderId="14" xfId="0" applyNumberFormat="1" applyFont="1" applyFill="1" applyBorder="1" applyAlignment="1">
      <alignment horizontal="center" vertical="center" wrapText="1"/>
    </xf>
    <xf numFmtId="0" fontId="40" fillId="0" borderId="14" xfId="0" applyFont="1" applyFill="1" applyBorder="1" applyAlignment="1">
      <alignment horizontal="left"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5" xfId="0" applyFont="1" applyFill="1" applyBorder="1" applyAlignment="1">
      <alignment horizontal="justify" vertical="center" wrapText="1"/>
    </xf>
    <xf numFmtId="0" fontId="40" fillId="0" borderId="15" xfId="0" applyFont="1" applyFill="1" applyBorder="1" applyAlignment="1">
      <alignment horizontal="center" vertical="center" wrapText="1"/>
    </xf>
    <xf numFmtId="0" fontId="40" fillId="0" borderId="15" xfId="0" applyFont="1" applyBorder="1" applyAlignment="1">
      <alignment horizontal="center" vertical="center" wrapText="1"/>
    </xf>
    <xf numFmtId="9" fontId="40" fillId="0" borderId="15" xfId="0" applyNumberFormat="1" applyFont="1" applyBorder="1" applyAlignment="1">
      <alignment horizontal="center" vertical="center" wrapText="1"/>
    </xf>
    <xf numFmtId="9" fontId="40" fillId="0" borderId="15" xfId="0" applyNumberFormat="1" applyFont="1" applyFill="1" applyBorder="1" applyAlignment="1">
      <alignment horizontal="center" vertical="center" wrapText="1"/>
    </xf>
    <xf numFmtId="0" fontId="40" fillId="0" borderId="15" xfId="0" applyFont="1" applyFill="1" applyBorder="1" applyAlignment="1">
      <alignment horizontal="justify" vertical="center" wrapText="1"/>
    </xf>
    <xf numFmtId="0" fontId="43" fillId="35" borderId="12" xfId="0" applyFont="1" applyFill="1" applyBorder="1" applyAlignment="1">
      <alignment horizontal="center" vertical="center" wrapText="1"/>
    </xf>
    <xf numFmtId="0" fontId="40" fillId="0" borderId="12" xfId="0" applyFont="1" applyFill="1" applyBorder="1" applyAlignment="1">
      <alignment horizontal="center" wrapText="1"/>
    </xf>
    <xf numFmtId="0" fontId="43" fillId="36" borderId="16" xfId="0" applyFont="1" applyFill="1" applyBorder="1" applyAlignment="1">
      <alignment horizontal="center" vertical="center" wrapText="1"/>
    </xf>
    <xf numFmtId="0" fontId="43" fillId="35" borderId="13" xfId="0" applyFont="1" applyFill="1" applyBorder="1" applyAlignment="1">
      <alignment horizontal="center" vertical="center" wrapText="1"/>
    </xf>
    <xf numFmtId="0" fontId="43" fillId="35" borderId="17"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T31"/>
  <sheetViews>
    <sheetView tabSelected="1" zoomScale="70" zoomScaleNormal="70" zoomScalePageLayoutView="0" workbookViewId="0" topLeftCell="A1">
      <pane ySplit="2" topLeftCell="A3" activePane="bottomLeft" state="frozen"/>
      <selection pane="topLeft" activeCell="A1" sqref="A1"/>
      <selection pane="bottomLeft" activeCell="A1" sqref="A1"/>
    </sheetView>
  </sheetViews>
  <sheetFormatPr defaultColWidth="11.421875" defaultRowHeight="15"/>
  <cols>
    <col min="1" max="1" width="5.28125" style="1" customWidth="1"/>
    <col min="2" max="2" width="8.28125" style="20" customWidth="1"/>
    <col min="3" max="3" width="37.57421875" style="21" customWidth="1"/>
    <col min="4" max="4" width="27.28125" style="21" customWidth="1"/>
    <col min="5" max="5" width="24.421875" style="22" customWidth="1"/>
    <col min="6" max="6" width="9.140625" style="21" bestFit="1" customWidth="1"/>
    <col min="7" max="7" width="10.140625" style="21" customWidth="1"/>
    <col min="8" max="8" width="12.57421875" style="1" customWidth="1"/>
    <col min="9" max="12" width="9.140625" style="1" customWidth="1"/>
    <col min="13" max="13" width="10.421875" style="1" customWidth="1"/>
    <col min="14" max="14" width="9.8515625" style="1" customWidth="1"/>
    <col min="15" max="15" width="9.57421875" style="1" customWidth="1"/>
    <col min="16" max="16" width="10.00390625" style="1" customWidth="1"/>
    <col min="17" max="18" width="11.140625" style="1" customWidth="1"/>
    <col min="19" max="19" width="11.421875" style="1" customWidth="1"/>
    <col min="20" max="20" width="113.28125" style="1" customWidth="1"/>
    <col min="21" max="21" width="11.28125" style="1" customWidth="1"/>
    <col min="22" max="22" width="11.421875" style="1" customWidth="1"/>
    <col min="23" max="16384" width="11.421875" style="1" customWidth="1"/>
  </cols>
  <sheetData>
    <row r="1" spans="2:20" ht="12.75">
      <c r="B1" s="45" t="s">
        <v>0</v>
      </c>
      <c r="C1" s="45"/>
      <c r="D1" s="45"/>
      <c r="E1" s="45"/>
      <c r="F1" s="45"/>
      <c r="G1" s="45"/>
      <c r="H1" s="45"/>
      <c r="I1" s="45"/>
      <c r="J1" s="45"/>
      <c r="K1" s="45"/>
      <c r="L1" s="45"/>
      <c r="M1" s="45"/>
      <c r="N1" s="45"/>
      <c r="O1" s="45"/>
      <c r="P1" s="45"/>
      <c r="Q1" s="45"/>
      <c r="R1" s="45"/>
      <c r="S1" s="45"/>
      <c r="T1" s="45"/>
    </row>
    <row r="2" spans="2:20" ht="51.75" thickBot="1">
      <c r="B2" s="2" t="s">
        <v>1</v>
      </c>
      <c r="C2" s="3" t="s">
        <v>2</v>
      </c>
      <c r="D2" s="3" t="s">
        <v>3</v>
      </c>
      <c r="E2" s="3" t="s">
        <v>4</v>
      </c>
      <c r="F2" s="3" t="s">
        <v>5</v>
      </c>
      <c r="G2" s="3" t="s">
        <v>6</v>
      </c>
      <c r="H2" s="3" t="s">
        <v>7</v>
      </c>
      <c r="I2" s="3" t="s">
        <v>8</v>
      </c>
      <c r="J2" s="3" t="s">
        <v>9</v>
      </c>
      <c r="K2" s="3" t="s">
        <v>10</v>
      </c>
      <c r="L2" s="3" t="s">
        <v>11</v>
      </c>
      <c r="M2" s="3" t="s">
        <v>12</v>
      </c>
      <c r="N2" s="3" t="s">
        <v>13</v>
      </c>
      <c r="O2" s="3" t="s">
        <v>14</v>
      </c>
      <c r="P2" s="3" t="s">
        <v>57</v>
      </c>
      <c r="Q2" s="3" t="s">
        <v>58</v>
      </c>
      <c r="R2" s="3" t="s">
        <v>64</v>
      </c>
      <c r="S2" s="3" t="s">
        <v>59</v>
      </c>
      <c r="T2" s="3" t="s">
        <v>65</v>
      </c>
    </row>
    <row r="3" spans="2:20" s="4" customFormat="1" ht="15.75" customHeight="1">
      <c r="B3" s="46" t="s">
        <v>55</v>
      </c>
      <c r="C3" s="46"/>
      <c r="D3" s="46"/>
      <c r="E3" s="46"/>
      <c r="F3" s="46"/>
      <c r="G3" s="46"/>
      <c r="H3" s="46"/>
      <c r="I3" s="46"/>
      <c r="J3" s="46"/>
      <c r="K3" s="46"/>
      <c r="L3" s="46"/>
      <c r="M3" s="46"/>
      <c r="N3" s="46"/>
      <c r="O3" s="46"/>
      <c r="P3" s="46"/>
      <c r="Q3" s="46"/>
      <c r="R3" s="46"/>
      <c r="S3" s="46"/>
      <c r="T3" s="46"/>
    </row>
    <row r="4" spans="2:20" s="4" customFormat="1" ht="15.75" customHeight="1">
      <c r="B4" s="44" t="s">
        <v>56</v>
      </c>
      <c r="C4" s="44"/>
      <c r="D4" s="44"/>
      <c r="E4" s="44"/>
      <c r="F4" s="44"/>
      <c r="G4" s="44"/>
      <c r="H4" s="44"/>
      <c r="I4" s="44"/>
      <c r="J4" s="44"/>
      <c r="K4" s="44"/>
      <c r="L4" s="44"/>
      <c r="M4" s="44"/>
      <c r="N4" s="44"/>
      <c r="O4" s="44"/>
      <c r="P4" s="44"/>
      <c r="Q4" s="44"/>
      <c r="R4" s="44"/>
      <c r="S4" s="44"/>
      <c r="T4" s="44"/>
    </row>
    <row r="5" spans="2:20" s="4" customFormat="1" ht="182.25" customHeight="1" thickBot="1">
      <c r="B5" s="13" t="s">
        <v>17</v>
      </c>
      <c r="C5" s="18" t="s">
        <v>18</v>
      </c>
      <c r="D5" s="18" t="s">
        <v>19</v>
      </c>
      <c r="E5" s="5" t="s">
        <v>20</v>
      </c>
      <c r="F5" s="13">
        <v>2018</v>
      </c>
      <c r="G5" s="13">
        <v>2031</v>
      </c>
      <c r="H5" s="13" t="s">
        <v>21</v>
      </c>
      <c r="I5" s="6" t="s">
        <v>22</v>
      </c>
      <c r="J5" s="6">
        <v>13</v>
      </c>
      <c r="K5" s="6">
        <v>2</v>
      </c>
      <c r="L5" s="7">
        <f>K5/J5</f>
        <v>0.15384615384615385</v>
      </c>
      <c r="M5" s="6">
        <v>4</v>
      </c>
      <c r="N5" s="6">
        <v>2</v>
      </c>
      <c r="O5" s="7">
        <f>N5/M5</f>
        <v>0.5</v>
      </c>
      <c r="P5" s="6">
        <v>1</v>
      </c>
      <c r="Q5" s="5">
        <v>0</v>
      </c>
      <c r="R5" s="5">
        <v>0</v>
      </c>
      <c r="S5" s="8">
        <v>0</v>
      </c>
      <c r="T5" s="9" t="s">
        <v>75</v>
      </c>
    </row>
    <row r="6" spans="2:20" s="4" customFormat="1" ht="12.75">
      <c r="B6" s="46" t="s">
        <v>15</v>
      </c>
      <c r="C6" s="46"/>
      <c r="D6" s="46"/>
      <c r="E6" s="46"/>
      <c r="F6" s="46"/>
      <c r="G6" s="46"/>
      <c r="H6" s="46"/>
      <c r="I6" s="46"/>
      <c r="J6" s="46"/>
      <c r="K6" s="46"/>
      <c r="L6" s="46"/>
      <c r="M6" s="46"/>
      <c r="N6" s="46"/>
      <c r="O6" s="46"/>
      <c r="P6" s="46"/>
      <c r="Q6" s="46"/>
      <c r="R6" s="46"/>
      <c r="S6" s="46"/>
      <c r="T6" s="46"/>
    </row>
    <row r="7" spans="2:20" s="4" customFormat="1" ht="12.75">
      <c r="B7" s="48" t="s">
        <v>67</v>
      </c>
      <c r="C7" s="48"/>
      <c r="D7" s="48"/>
      <c r="E7" s="48"/>
      <c r="F7" s="48"/>
      <c r="G7" s="48"/>
      <c r="H7" s="48"/>
      <c r="I7" s="48"/>
      <c r="J7" s="48"/>
      <c r="K7" s="48"/>
      <c r="L7" s="48"/>
      <c r="M7" s="48"/>
      <c r="N7" s="48"/>
      <c r="O7" s="48"/>
      <c r="P7" s="48"/>
      <c r="Q7" s="48"/>
      <c r="R7" s="48"/>
      <c r="S7" s="48"/>
      <c r="T7" s="48"/>
    </row>
    <row r="8" spans="2:20" s="4" customFormat="1" ht="63.75">
      <c r="B8" s="29" t="s">
        <v>61</v>
      </c>
      <c r="C8" s="30" t="s">
        <v>62</v>
      </c>
      <c r="D8" s="30" t="s">
        <v>63</v>
      </c>
      <c r="E8" s="6" t="s">
        <v>33</v>
      </c>
      <c r="F8" s="31">
        <v>2017</v>
      </c>
      <c r="G8" s="31">
        <v>2021</v>
      </c>
      <c r="H8" s="29" t="s">
        <v>21</v>
      </c>
      <c r="I8" s="29">
        <v>0</v>
      </c>
      <c r="J8" s="32">
        <v>1</v>
      </c>
      <c r="K8" s="32">
        <v>0.5</v>
      </c>
      <c r="L8" s="32">
        <v>0.5</v>
      </c>
      <c r="M8" s="32">
        <v>0.5</v>
      </c>
      <c r="N8" s="32">
        <v>0</v>
      </c>
      <c r="O8" s="32">
        <v>0</v>
      </c>
      <c r="P8" s="33">
        <v>0.5</v>
      </c>
      <c r="Q8" s="33">
        <v>0</v>
      </c>
      <c r="R8" s="33">
        <v>0</v>
      </c>
      <c r="S8" s="33">
        <v>0</v>
      </c>
      <c r="T8" s="34" t="s">
        <v>76</v>
      </c>
    </row>
    <row r="9" spans="2:20" s="4" customFormat="1" ht="140.25">
      <c r="B9" s="26" t="s">
        <v>69</v>
      </c>
      <c r="C9" s="27" t="s">
        <v>68</v>
      </c>
      <c r="D9" s="27" t="s">
        <v>70</v>
      </c>
      <c r="E9" s="6" t="s">
        <v>33</v>
      </c>
      <c r="F9" s="35">
        <v>2017</v>
      </c>
      <c r="G9" s="35">
        <v>2019</v>
      </c>
      <c r="H9" s="29" t="s">
        <v>21</v>
      </c>
      <c r="I9" s="26" t="s">
        <v>40</v>
      </c>
      <c r="J9" s="28" t="s">
        <v>74</v>
      </c>
      <c r="K9" s="28" t="s">
        <v>74</v>
      </c>
      <c r="L9" s="28" t="s">
        <v>74</v>
      </c>
      <c r="M9" s="28" t="s">
        <v>74</v>
      </c>
      <c r="N9" s="28" t="s">
        <v>74</v>
      </c>
      <c r="O9" s="28" t="s">
        <v>74</v>
      </c>
      <c r="P9" s="28" t="s">
        <v>74</v>
      </c>
      <c r="Q9" s="28" t="s">
        <v>74</v>
      </c>
      <c r="R9" s="28" t="s">
        <v>74</v>
      </c>
      <c r="S9" s="28" t="s">
        <v>74</v>
      </c>
      <c r="T9" s="25" t="s">
        <v>77</v>
      </c>
    </row>
    <row r="10" spans="2:20" s="4" customFormat="1" ht="127.5">
      <c r="B10" s="29" t="s">
        <v>71</v>
      </c>
      <c r="C10" s="30" t="s">
        <v>72</v>
      </c>
      <c r="D10" s="30" t="s">
        <v>73</v>
      </c>
      <c r="E10" s="6" t="s">
        <v>33</v>
      </c>
      <c r="F10" s="36">
        <v>2017</v>
      </c>
      <c r="G10" s="36">
        <v>2031</v>
      </c>
      <c r="H10" s="29" t="s">
        <v>21</v>
      </c>
      <c r="I10" s="29" t="s">
        <v>40</v>
      </c>
      <c r="J10" s="32" t="s">
        <v>74</v>
      </c>
      <c r="K10" s="32" t="s">
        <v>74</v>
      </c>
      <c r="L10" s="32" t="s">
        <v>74</v>
      </c>
      <c r="M10" s="32" t="s">
        <v>74</v>
      </c>
      <c r="N10" s="32" t="s">
        <v>74</v>
      </c>
      <c r="O10" s="32" t="s">
        <v>74</v>
      </c>
      <c r="P10" s="32" t="s">
        <v>74</v>
      </c>
      <c r="Q10" s="32" t="s">
        <v>74</v>
      </c>
      <c r="R10" s="32" t="s">
        <v>74</v>
      </c>
      <c r="S10" s="32" t="s">
        <v>74</v>
      </c>
      <c r="T10" s="34" t="s">
        <v>78</v>
      </c>
    </row>
    <row r="11" spans="2:20" s="4" customFormat="1" ht="15.75" customHeight="1">
      <c r="B11" s="47" t="s">
        <v>16</v>
      </c>
      <c r="C11" s="47"/>
      <c r="D11" s="47"/>
      <c r="E11" s="47"/>
      <c r="F11" s="47"/>
      <c r="G11" s="47"/>
      <c r="H11" s="47"/>
      <c r="I11" s="47"/>
      <c r="J11" s="47"/>
      <c r="K11" s="47"/>
      <c r="L11" s="47"/>
      <c r="M11" s="47"/>
      <c r="N11" s="47"/>
      <c r="O11" s="47"/>
      <c r="P11" s="47"/>
      <c r="Q11" s="47"/>
      <c r="R11" s="47"/>
      <c r="S11" s="47"/>
      <c r="T11" s="47"/>
    </row>
    <row r="12" spans="2:20" s="4" customFormat="1" ht="89.25">
      <c r="B12" s="37" t="s">
        <v>23</v>
      </c>
      <c r="C12" s="38" t="s">
        <v>24</v>
      </c>
      <c r="D12" s="38" t="s">
        <v>25</v>
      </c>
      <c r="E12" s="39" t="s">
        <v>26</v>
      </c>
      <c r="F12" s="37">
        <v>2018</v>
      </c>
      <c r="G12" s="37">
        <v>2021</v>
      </c>
      <c r="H12" s="40" t="s">
        <v>21</v>
      </c>
      <c r="I12" s="40">
        <v>1</v>
      </c>
      <c r="J12" s="40">
        <v>1</v>
      </c>
      <c r="K12" s="40">
        <v>1</v>
      </c>
      <c r="L12" s="41">
        <f>K12/J12</f>
        <v>1</v>
      </c>
      <c r="M12" s="40">
        <v>1</v>
      </c>
      <c r="N12" s="40">
        <v>1</v>
      </c>
      <c r="O12" s="41">
        <f>N12/M12</f>
        <v>1</v>
      </c>
      <c r="P12" s="40">
        <v>0</v>
      </c>
      <c r="Q12" s="39">
        <v>0</v>
      </c>
      <c r="R12" s="39">
        <v>0</v>
      </c>
      <c r="S12" s="42">
        <v>0</v>
      </c>
      <c r="T12" s="43" t="s">
        <v>79</v>
      </c>
    </row>
    <row r="13" spans="2:20" s="4" customFormat="1" ht="89.25">
      <c r="B13" s="10" t="s">
        <v>27</v>
      </c>
      <c r="C13" s="11" t="s">
        <v>28</v>
      </c>
      <c r="D13" s="11" t="s">
        <v>29</v>
      </c>
      <c r="E13" s="12" t="s">
        <v>26</v>
      </c>
      <c r="F13" s="10">
        <v>2017</v>
      </c>
      <c r="G13" s="10">
        <v>2021</v>
      </c>
      <c r="H13" s="13" t="s">
        <v>21</v>
      </c>
      <c r="I13" s="13">
        <v>1</v>
      </c>
      <c r="J13" s="13">
        <v>1</v>
      </c>
      <c r="K13" s="13">
        <v>1</v>
      </c>
      <c r="L13" s="14">
        <f>K13/J13</f>
        <v>1</v>
      </c>
      <c r="M13" s="13">
        <v>1</v>
      </c>
      <c r="N13" s="13">
        <v>1</v>
      </c>
      <c r="O13" s="14">
        <f>N13/M13</f>
        <v>1</v>
      </c>
      <c r="P13" s="13">
        <v>0</v>
      </c>
      <c r="Q13" s="12">
        <v>0</v>
      </c>
      <c r="R13" s="5">
        <v>0</v>
      </c>
      <c r="S13" s="8">
        <v>0</v>
      </c>
      <c r="T13" s="24" t="s">
        <v>80</v>
      </c>
    </row>
    <row r="14" spans="2:20" ht="15">
      <c r="B14" s="44" t="s">
        <v>66</v>
      </c>
      <c r="C14" s="44"/>
      <c r="D14" s="44"/>
      <c r="E14" s="44"/>
      <c r="F14" s="44"/>
      <c r="G14" s="44"/>
      <c r="H14" s="44"/>
      <c r="I14" s="44"/>
      <c r="J14" s="44"/>
      <c r="K14" s="44"/>
      <c r="L14" s="44"/>
      <c r="M14" s="44"/>
      <c r="N14" s="44"/>
      <c r="O14" s="44"/>
      <c r="P14" s="44"/>
      <c r="Q14" s="44"/>
      <c r="R14" s="44"/>
      <c r="S14" s="44"/>
      <c r="T14" s="44"/>
    </row>
    <row r="15" spans="2:20" ht="107.25" customHeight="1">
      <c r="B15" s="12" t="s">
        <v>30</v>
      </c>
      <c r="C15" s="12" t="s">
        <v>31</v>
      </c>
      <c r="D15" s="12" t="s">
        <v>32</v>
      </c>
      <c r="E15" s="12" t="s">
        <v>33</v>
      </c>
      <c r="F15" s="12">
        <v>2019</v>
      </c>
      <c r="G15" s="12">
        <v>2021</v>
      </c>
      <c r="H15" s="12" t="s">
        <v>21</v>
      </c>
      <c r="I15" s="12">
        <v>0</v>
      </c>
      <c r="J15" s="16">
        <v>1</v>
      </c>
      <c r="K15" s="16">
        <v>0.97</v>
      </c>
      <c r="L15" s="16">
        <v>0.97</v>
      </c>
      <c r="M15" s="16">
        <v>1</v>
      </c>
      <c r="N15" s="16">
        <v>0.97</v>
      </c>
      <c r="O15" s="16">
        <v>0.97</v>
      </c>
      <c r="P15" s="16" t="s">
        <v>60</v>
      </c>
      <c r="Q15" s="12">
        <v>0</v>
      </c>
      <c r="R15" s="12">
        <v>0</v>
      </c>
      <c r="S15" s="16">
        <v>0</v>
      </c>
      <c r="T15" s="15" t="s">
        <v>81</v>
      </c>
    </row>
    <row r="16" spans="2:20" ht="102">
      <c r="B16" s="12" t="s">
        <v>34</v>
      </c>
      <c r="C16" s="12" t="s">
        <v>35</v>
      </c>
      <c r="D16" s="12" t="s">
        <v>36</v>
      </c>
      <c r="E16" s="12" t="s">
        <v>33</v>
      </c>
      <c r="F16" s="12">
        <v>2017</v>
      </c>
      <c r="G16" s="12">
        <v>2021</v>
      </c>
      <c r="H16" s="12" t="s">
        <v>21</v>
      </c>
      <c r="I16" s="12">
        <v>0</v>
      </c>
      <c r="J16" s="16">
        <v>1</v>
      </c>
      <c r="K16" s="16">
        <v>0.68</v>
      </c>
      <c r="L16" s="16">
        <v>0.68</v>
      </c>
      <c r="M16" s="16">
        <v>0.7</v>
      </c>
      <c r="N16" s="16">
        <v>0.68</v>
      </c>
      <c r="O16" s="16">
        <v>0.68</v>
      </c>
      <c r="P16" s="16">
        <v>1</v>
      </c>
      <c r="Q16" s="12">
        <v>0</v>
      </c>
      <c r="R16" s="12">
        <v>0</v>
      </c>
      <c r="S16" s="16">
        <v>0</v>
      </c>
      <c r="T16" s="17" t="s">
        <v>82</v>
      </c>
    </row>
    <row r="17" spans="2:20" ht="186" customHeight="1">
      <c r="B17" s="12" t="s">
        <v>37</v>
      </c>
      <c r="C17" s="15" t="s">
        <v>38</v>
      </c>
      <c r="D17" s="15" t="s">
        <v>39</v>
      </c>
      <c r="E17" s="12" t="s">
        <v>26</v>
      </c>
      <c r="F17" s="12">
        <v>2017</v>
      </c>
      <c r="G17" s="12">
        <v>2021</v>
      </c>
      <c r="H17" s="13" t="s">
        <v>21</v>
      </c>
      <c r="I17" s="13" t="s">
        <v>40</v>
      </c>
      <c r="J17" s="13">
        <v>6</v>
      </c>
      <c r="K17" s="13">
        <v>5</v>
      </c>
      <c r="L17" s="14">
        <f>K17/J17</f>
        <v>0.8333333333333334</v>
      </c>
      <c r="M17" s="13">
        <v>6</v>
      </c>
      <c r="N17" s="13">
        <v>5</v>
      </c>
      <c r="O17" s="14">
        <f>N17/M17</f>
        <v>0.8333333333333334</v>
      </c>
      <c r="P17" s="13">
        <v>2</v>
      </c>
      <c r="Q17" s="12">
        <v>0</v>
      </c>
      <c r="R17" s="12">
        <v>0</v>
      </c>
      <c r="S17" s="16">
        <v>0</v>
      </c>
      <c r="T17" s="18" t="s">
        <v>83</v>
      </c>
    </row>
    <row r="18" spans="2:20" ht="171" customHeight="1">
      <c r="B18" s="12" t="s">
        <v>41</v>
      </c>
      <c r="C18" s="15" t="s">
        <v>42</v>
      </c>
      <c r="D18" s="15" t="s">
        <v>43</v>
      </c>
      <c r="E18" s="10" t="s">
        <v>44</v>
      </c>
      <c r="F18" s="12">
        <v>2017</v>
      </c>
      <c r="G18" s="12">
        <v>2031</v>
      </c>
      <c r="H18" s="13" t="s">
        <v>21</v>
      </c>
      <c r="I18" s="13">
        <v>0</v>
      </c>
      <c r="J18" s="14">
        <v>1</v>
      </c>
      <c r="K18" s="14">
        <v>1</v>
      </c>
      <c r="L18" s="19">
        <v>1</v>
      </c>
      <c r="M18" s="14">
        <v>1</v>
      </c>
      <c r="N18" s="14">
        <v>1</v>
      </c>
      <c r="O18" s="14">
        <v>1</v>
      </c>
      <c r="P18" s="14">
        <v>1</v>
      </c>
      <c r="Q18" s="12">
        <v>0</v>
      </c>
      <c r="R18" s="12">
        <v>0</v>
      </c>
      <c r="S18" s="16">
        <v>0</v>
      </c>
      <c r="T18" s="18" t="s">
        <v>84</v>
      </c>
    </row>
    <row r="19" spans="2:20" ht="171" customHeight="1">
      <c r="B19" s="10" t="s">
        <v>48</v>
      </c>
      <c r="C19" s="11" t="s">
        <v>49</v>
      </c>
      <c r="D19" s="11" t="s">
        <v>50</v>
      </c>
      <c r="E19" s="10" t="s">
        <v>44</v>
      </c>
      <c r="F19" s="10">
        <v>2017</v>
      </c>
      <c r="G19" s="10">
        <v>2031</v>
      </c>
      <c r="H19" s="13" t="s">
        <v>21</v>
      </c>
      <c r="I19" s="13">
        <v>0</v>
      </c>
      <c r="J19" s="13">
        <v>37</v>
      </c>
      <c r="K19" s="13">
        <v>3</v>
      </c>
      <c r="L19" s="14">
        <f>3/37</f>
        <v>0.08108108108108109</v>
      </c>
      <c r="M19" s="13">
        <v>9</v>
      </c>
      <c r="N19" s="13">
        <v>3</v>
      </c>
      <c r="O19" s="14">
        <f>+N19/M19</f>
        <v>0.3333333333333333</v>
      </c>
      <c r="P19" s="13">
        <v>2</v>
      </c>
      <c r="Q19" s="12">
        <v>0</v>
      </c>
      <c r="R19" s="12">
        <v>0</v>
      </c>
      <c r="S19" s="16">
        <v>0</v>
      </c>
      <c r="T19" s="15" t="s">
        <v>85</v>
      </c>
    </row>
    <row r="20" spans="2:20" ht="63.75">
      <c r="B20" s="10" t="s">
        <v>45</v>
      </c>
      <c r="C20" s="11" t="s">
        <v>46</v>
      </c>
      <c r="D20" s="11" t="s">
        <v>47</v>
      </c>
      <c r="E20" s="10" t="s">
        <v>44</v>
      </c>
      <c r="F20" s="10">
        <v>2017</v>
      </c>
      <c r="G20" s="10">
        <v>2031</v>
      </c>
      <c r="H20" s="13" t="s">
        <v>21</v>
      </c>
      <c r="I20" s="13">
        <v>0</v>
      </c>
      <c r="J20" s="13">
        <v>15</v>
      </c>
      <c r="K20" s="13">
        <v>4</v>
      </c>
      <c r="L20" s="14">
        <f>K20/J20</f>
        <v>0.26666666666666666</v>
      </c>
      <c r="M20" s="13">
        <v>4</v>
      </c>
      <c r="N20" s="13">
        <v>2</v>
      </c>
      <c r="O20" s="14">
        <f>N20/M20</f>
        <v>0.5</v>
      </c>
      <c r="P20" s="13">
        <v>1</v>
      </c>
      <c r="Q20" s="12">
        <v>0</v>
      </c>
      <c r="R20" s="12">
        <v>0</v>
      </c>
      <c r="S20" s="16">
        <v>0</v>
      </c>
      <c r="T20" s="18" t="s">
        <v>86</v>
      </c>
    </row>
    <row r="21" spans="2:20" ht="130.5" customHeight="1">
      <c r="B21" s="12" t="s">
        <v>51</v>
      </c>
      <c r="C21" s="15" t="s">
        <v>52</v>
      </c>
      <c r="D21" s="15" t="s">
        <v>53</v>
      </c>
      <c r="E21" s="12" t="s">
        <v>26</v>
      </c>
      <c r="F21" s="12">
        <v>2018</v>
      </c>
      <c r="G21" s="12">
        <v>2031</v>
      </c>
      <c r="H21" s="12" t="s">
        <v>54</v>
      </c>
      <c r="I21" s="12">
        <v>0</v>
      </c>
      <c r="J21" s="12">
        <v>8</v>
      </c>
      <c r="K21" s="12">
        <v>1</v>
      </c>
      <c r="L21" s="14">
        <f>K21/J21</f>
        <v>0.125</v>
      </c>
      <c r="M21" s="12">
        <v>3</v>
      </c>
      <c r="N21" s="12">
        <v>1</v>
      </c>
      <c r="O21" s="14">
        <f>N21/M21</f>
        <v>0.3333333333333333</v>
      </c>
      <c r="P21" s="12">
        <v>1</v>
      </c>
      <c r="Q21" s="12">
        <v>0</v>
      </c>
      <c r="R21" s="12">
        <v>0</v>
      </c>
      <c r="S21" s="16">
        <f>Q21/P21</f>
        <v>0</v>
      </c>
      <c r="T21" s="18" t="s">
        <v>87</v>
      </c>
    </row>
    <row r="22" spans="2:7" ht="12.75">
      <c r="B22" s="1"/>
      <c r="C22" s="1"/>
      <c r="D22" s="1"/>
      <c r="E22" s="1"/>
      <c r="F22" s="1"/>
      <c r="G22" s="1"/>
    </row>
    <row r="23" spans="2:7" ht="12.75">
      <c r="B23" s="1"/>
      <c r="C23" s="1"/>
      <c r="D23" s="1"/>
      <c r="E23" s="1"/>
      <c r="F23" s="1"/>
      <c r="G23" s="1"/>
    </row>
    <row r="24" spans="2:7" ht="12.75">
      <c r="B24" s="1"/>
      <c r="C24" s="1"/>
      <c r="D24" s="1"/>
      <c r="E24" s="1"/>
      <c r="F24" s="1"/>
      <c r="G24" s="1"/>
    </row>
    <row r="25" ht="15"/>
    <row r="26" ht="15"/>
    <row r="27" ht="15"/>
    <row r="28" ht="15"/>
    <row r="29" ht="15"/>
    <row r="30" ht="15"/>
    <row r="31" ht="15">
      <c r="T31" s="23"/>
    </row>
  </sheetData>
  <sheetProtection/>
  <mergeCells count="7">
    <mergeCell ref="B14:T14"/>
    <mergeCell ref="B1:T1"/>
    <mergeCell ref="B3:T3"/>
    <mergeCell ref="B4:T4"/>
    <mergeCell ref="B6:T6"/>
    <mergeCell ref="B11:T11"/>
    <mergeCell ref="B7:T7"/>
  </mergeCells>
  <printOptions/>
  <pageMargins left="0.7000000000000001" right="0.7000000000000001" top="0.75" bottom="0.75" header="0.30000000000000004" footer="0.30000000000000004"/>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f pardo</dc:creator>
  <cp:keywords/>
  <dc:description/>
  <cp:lastModifiedBy>Luz Ángela Rodríguez Chaparro</cp:lastModifiedBy>
  <dcterms:created xsi:type="dcterms:W3CDTF">2020-03-25T21:45:39Z</dcterms:created>
  <dcterms:modified xsi:type="dcterms:W3CDTF">2021-08-04T16:15:35Z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2TV4CCKVFCYA-1167877901-565</vt:lpwstr>
  </property>
  <property fmtid="{D5CDD505-2E9C-101B-9397-08002B2CF9AE}" pid="4" name="_dlc_DocIdItemGu">
    <vt:lpwstr>d6d056bc-4b91-4a5b-8372-b5b9c1da3b66</vt:lpwstr>
  </property>
  <property fmtid="{D5CDD505-2E9C-101B-9397-08002B2CF9AE}" pid="5" name="_dlc_DocIdU">
    <vt:lpwstr>https://www.minjusticia.gov.co/ministerio/_layouts/15/DocIdRedir.aspx?ID=2TV4CCKVFCYA-1167877901-565, 2TV4CCKVFCYA-1167877901-565</vt:lpwstr>
  </property>
</Properties>
</file>