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2767" yWindow="32767" windowWidth="21570" windowHeight="7920" activeTab="0"/>
  </bookViews>
  <sheets>
    <sheet name="Reporte_tercer_trimestre_2022" sheetId="1" r:id="rId1"/>
    <sheet name="Cumplidos vigencia 2021" sheetId="2" r:id="rId2"/>
  </sheets>
  <definedNames/>
  <calcPr fullCalcOnLoad="1"/>
</workbook>
</file>

<file path=xl/sharedStrings.xml><?xml version="1.0" encoding="utf-8"?>
<sst xmlns="http://schemas.openxmlformats.org/spreadsheetml/2006/main" count="181" uniqueCount="95">
  <si>
    <t xml:space="preserve">La información reportada puede ser consultada en la página  https://siipo.dnp.gov.co/inicio </t>
  </si>
  <si>
    <t>Código</t>
  </si>
  <si>
    <t>Indicador</t>
  </si>
  <si>
    <t>Producto</t>
  </si>
  <si>
    <t>Dependencia</t>
  </si>
  <si>
    <t>Año inicio</t>
  </si>
  <si>
    <t>Año fin</t>
  </si>
  <si>
    <t>Peridiocidad</t>
  </si>
  <si>
    <t xml:space="preserve">Linea Base </t>
  </si>
  <si>
    <t>Meta total</t>
  </si>
  <si>
    <t>Avance Total</t>
  </si>
  <si>
    <t>% Avance Total</t>
  </si>
  <si>
    <t>Meta Cuatrenio 2019 -2022</t>
  </si>
  <si>
    <t>Avance cuatrienio
2019 -2022</t>
  </si>
  <si>
    <t>% avance cuatrienio
2019 -2022</t>
  </si>
  <si>
    <t>Punto 4. Solución al Problema de las Drogas Ilícitas</t>
  </si>
  <si>
    <t>Pilar 4.2.  Solución al fenómeno de producción y comercialización de narcóticos</t>
  </si>
  <si>
    <t>A.G.6</t>
  </si>
  <si>
    <t>Mecanismos de promoción para que las mujeres y sus organizaciones accedan (como operadoras y beneficiarias) a la conciliación en derecho, en equidad, mediación y/o otros mecanismos para solucionar conflictos incluidos los de uso y tenencia, creados y en funcionamiento</t>
  </si>
  <si>
    <t>Mecanismos de promoción para que las mujeres y sus organizaciones accedan (como operadoras y beneficiarias) a la conciliación en derecho, en equidad, mediación y/o otros mecanismos para solucionar conflictos incluidos los de uso y tenencia de la tierra.</t>
  </si>
  <si>
    <t>Dirección de Métodos Altenativos de Solución de Conflictos</t>
  </si>
  <si>
    <t>Anual</t>
  </si>
  <si>
    <t>N.A</t>
  </si>
  <si>
    <t>D.436</t>
  </si>
  <si>
    <t>Documento con estudio nacional de consumo de sustancias psicoactivas en Colombia, elaborado</t>
  </si>
  <si>
    <t>Estudio nacional de consumo de sustancias psicoactivas en Colombia para la generación de conocimiento en materia de consumo de drogas ilícitas</t>
  </si>
  <si>
    <t>Subdirección Estratégica y de Análisis</t>
  </si>
  <si>
    <t>D.G.8</t>
  </si>
  <si>
    <t>Estudio nacional de consumo de sustancias psicoactivas en Colombia con datos desagregados por género, elaborado</t>
  </si>
  <si>
    <t>Estudio nacional de consumo de sustancias psicoactivas en Colombia.</t>
  </si>
  <si>
    <t>D.297</t>
  </si>
  <si>
    <t xml:space="preserve"> Estrategias territoriales que permitan el fortalecimiento y articulación de instancias y mecanismos de investigación y judicialización, formuladas</t>
  </si>
  <si>
    <t>Estrategias territoriales que permitan el fortalecimiento y articulación de instancias y mecanismos de investigación y judicialización.</t>
  </si>
  <si>
    <t>Dirección de Política Criminal y Penitenciaria</t>
  </si>
  <si>
    <t>D.298</t>
  </si>
  <si>
    <t xml:space="preserve"> Plan nacional de política criminal aprobado por el Consejo Superior de Política Criminal, implementado</t>
  </si>
  <si>
    <t>Plan nacional de política criminal por el Consejo Superior de Política Criminal</t>
  </si>
  <si>
    <t>D.301</t>
  </si>
  <si>
    <t>Mapeo del delito (informe) de la cadena de valor del narcotráfico, en todos los niveles incluyendo el regional, realizado</t>
  </si>
  <si>
    <t>Mapeo del delito de la cadena de valor del narcotráfico, en todos los niveles incluyendo el regional</t>
  </si>
  <si>
    <t>ND</t>
  </si>
  <si>
    <t>D.307</t>
  </si>
  <si>
    <t>Estrategia para el fortalecimiento de capacidades de vigilancia y control a insumos y precursores de químicos utilizados frecuentemente en la producción ilícita de drogas, formulada e implementada</t>
  </si>
  <si>
    <t>Estrategia para el fortalecimiento de capacidades de vigilancia y control a insumos y precursores</t>
  </si>
  <si>
    <t>Subdirección de Control y Fiscalización de Sustancias Químicas</t>
  </si>
  <si>
    <t>D.387</t>
  </si>
  <si>
    <t>Informes de estudios y protocolos que permitan la identificación de usos, frecuencias y lugares de demanda legal de insumos químicos, realizados</t>
  </si>
  <si>
    <t>Protocolos especiales para la identificación de usos, frecuencias y lugares de la demanda legal de insumos químicos</t>
  </si>
  <si>
    <t>D.308</t>
  </si>
  <si>
    <t>Acuerdos de cooperación voluntaria con usuarios de sustancias químicas controladas, elaborados</t>
  </si>
  <si>
    <t>Propuesta de mecanismos que comprometan a las empresas importadoras, productoras y comercializadoras con medidas de transparencia y controles de uso final de insumos, que incluya una revisión de mecanismos actuales.</t>
  </si>
  <si>
    <t>D.G.10</t>
  </si>
  <si>
    <t>Línea de investigación sobre género en la cadena del narcotráfico en el Observatorio de Drogas de Colombia, diseñada e implementada</t>
  </si>
  <si>
    <t>Línea de investigación sobre género en la cadena del narcotráfico en el Observatorio de Drogas de Colombia, que incluya información sobre cultivos de uso ilícito, producción, comercialización y consumo de drogas ilícitas</t>
  </si>
  <si>
    <t>Bianual</t>
  </si>
  <si>
    <t>Punto 1. Hacia un Nuevo Campo Colombiano - Reforma Rural Integral</t>
  </si>
  <si>
    <t xml:space="preserve">Pilar 1.1 Ordenamiento social de la propiedad rural y uso del suelo </t>
  </si>
  <si>
    <t>D.MT.2</t>
  </si>
  <si>
    <t>El tratamiento penal diferencial habrá beneficiado a pequeños agricultores que estén o hayan estado vinculados con cultivos de uso ilícito, de acuerdo con la normatividad vigente</t>
  </si>
  <si>
    <t>Ajustes normativos para el tratamiento penal diferencial</t>
  </si>
  <si>
    <t>Pilar 4.3.  Solución al fenómeno de producción y comercialización de narcóticos</t>
  </si>
  <si>
    <t>Pilar 4.1 Programa Nacional Integral de Sustitución de Cultivos de Uso Ilícito (PNIS)</t>
  </si>
  <si>
    <t xml:space="preserve">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 </t>
  </si>
  <si>
    <t>D.E.13</t>
  </si>
  <si>
    <t>Ajustes normativos para el tratamiento penal diferencial presentados a Congreso</t>
  </si>
  <si>
    <t>D.E.14</t>
  </si>
  <si>
    <t>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</si>
  <si>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Suspensión de la ejecución de la pena</t>
  </si>
  <si>
    <t>NA</t>
  </si>
  <si>
    <r>
      <rPr>
        <b/>
        <sz val="10"/>
        <color indexed="8"/>
        <rFont val="Calibri"/>
        <family val="2"/>
      </rPr>
      <t>Indicador cumplido.</t>
    </r>
    <r>
      <rPr>
        <sz val="10"/>
        <color indexed="8"/>
        <rFont val="Calibri"/>
        <family val="2"/>
      </rPr>
      <t>Durante la vigencia 2021 se realizó socialización de los resultados del Estudio Nacional de Consumo de Sustancias Psicoactivas Colombia 2019, en las siguientes reuniones y/o eventos:
-  El 20 de mayo, en el marco del Comité Técnico de Sustancias Psicoactivas de la Secretaria Distrital de Integración Social de Bogotá, haciendo énfasis en el comportamiento del consumo por sexo. Este evento contó con la participación de 15 profesionales de la Secretaria de Integración Social. 
-  El día 29 de junio, en el marco de la "Semana de prevención de consumo de sustancias psicoactivas", convocada por el Ministerio de Salud y Protección social, resaltando el comportamiento de los indicadores por sexo. Este encuentro contó con la participación de 350 personas de diferentes sectores (actores institucionales nacionales, territoriales, academia, sociedad civil y comunidad en general). 
-  Del 21 al 23 de septiembre, tuvo lugar el Encuentro de Intercambio de Experiencias Nnacionales e internacionales sobre Mujeres y Narcotráfico, convocado por el Ministerio de Justicia y del Derecho y la Oficina de Naciones Unidas Contra la Droga y el Delito.  El tercer dia del evento se desarrolló el bloque temático sobre "El consumo de drogas desde la perspectiva de género", en el cual se realizó la ponencia: Contexto del consumo de sustancias psicoactivas en mujeres: comparativo de estudios nacionales de consumo, a partir del Estudio Nacional de consumo en población general.  Esta ponencia está disponible en youtube y cuenta  con más de 400 visualizaciones hasta la fecha.
-  El día 21 de septiembre, se realizó socialización del Estudio Nacional de Consumo de Sustancias Psicoactivas 2019, haciendo énfasis en el comportamiento del consumo por sexo y variables sociodemográficas, en reunión con equipos territoriales de la Secretaría de Integración Social de Bogotá, profesionales de las Subdirecciones Técnicas de Infancia, Juventud, Adultez, Vejez, Familias, Asuntos LGBTI, Subgil y Proyecto 7771 Discapacidad. En esta actividad  participaron 150 personas.
-  Los días 16 y 18 de noviembre,  se realizó socialización virtual de resultados Estudio Nacional de Consumo de Sustancias Psicoactivas Colombia 2019, dirigido a actores del Consejo Departamental de Estupefacientes del departamento de Amazonas. En esta actividad participaron cinco actores institucionales. En la reunión se hizo énfasis en comportamiento de consumo por sexo, grupo de edad, estrato y variables territoriales.
Entre los resultados del Estudio Nacional de Consumo de Sustancias Psicoactivas Colombia 2019,  sobresale que el 30,1%,es decir, aproximadamente a 7.1 millones de personas, son consumidoras actuales de bebidas alcohólicas (último mes), con diferencias significativas por sexo, 38,0% entre los hombres y 22,7% entre las mujeres. El 9,8% de las personas encuestadas declaró consumo actual o de último mes de tabaco (13,8% hombres y 6% mujeres), lo que equivale a cerca de 2.3 millones de personas. El 2,7% de la población declaró haber consumido marihuana en el último año, con diferencias significativas por sexo, con un 4,2% en los hombres y 1,3% en las mujeres. La comparación de los resultados de 2019, con los estudios anteriores de 2008 y 2013 encontramos una disminución en el uso de cualquier sustancia ilícita (como marihuana, cocaína, basuco, éxtasis o heroína). Pero a pesar de esta disminución en el indicador nacional, se observa que en mujeres el consumo no disminuyó, sino que se mantuvo estable o aumentó. Por primera vez se incluyeron preguntas de orientación sexual e identidad de género, con el fin de contar con una aproximación de enfoque diferencial. De esta forma, el porcentaje de encuestados que se auto identifica como lesbiana, gay o bisexual en la encuesta es del 1,2%.</t>
    </r>
  </si>
  <si>
    <r>
      <rPr>
        <b/>
        <sz val="10"/>
        <color indexed="8"/>
        <rFont val="Calibri"/>
        <family val="2"/>
      </rPr>
      <t>Indicador cumplido</t>
    </r>
    <r>
      <rPr>
        <sz val="10"/>
        <color indexed="8"/>
        <rFont val="Calibri"/>
        <family val="2"/>
      </rPr>
      <t xml:space="preserve">. En la vigencia 2020 se finalizó el Estudio Nacional de Consumo de Sustancias psicoactivas y durante el 2021 se socializó en eventos tales como: 
- Comisión Técnica Nacional de Reducción de la Demanda de Drogas (CTNRDD) convocada por el Ministerio de Justicia y del Derecho y el Ministerio de Salud y Protección Social. 
- Consejo Nacional de Salud Mental
- Jornada con equipos territoriales de la Secretaría de Integración Social de Bogotá.
En el cuarto trimestre de 2021 se realizó socialización del estudio en el III Foro prevención del consumo de sustancias psicoactivas, organizado por la Fundación Cooprofesores. </t>
    </r>
  </si>
  <si>
    <r>
      <rPr>
        <b/>
        <sz val="10"/>
        <color indexed="8"/>
        <rFont val="Calibri"/>
        <family val="2"/>
      </rPr>
      <t>Indicador cumplido</t>
    </r>
    <r>
      <rPr>
        <sz val="10"/>
        <color indexed="8"/>
        <rFont val="Calibri"/>
        <family val="2"/>
      </rPr>
      <t>. Durante el periodo de seguimiento, se aprobó el documento “Estrategia territorializada de articulación interinstitucional – ETCO” para el fortalecimiento de las capacidades de investigación, judicialización y sanción orientadas al desmantelamiento del crimen organizado y la disrupción las economías ilícitas y sus circuitos financieros en Colombia, por parte del Viceministerio de Política Criminal y Justicia Restaurativa. 
La Estrategia antes señalada, compila un conjunto de iniciativas orientadas a garantizar el orden público, el disfrute de los derechos ciudadanos y el establecimiento del imperio de la ley a lo largo y ancho del territorio nacional y estén inscritas en el pilar del pacto por la legalidad, para el Gobierno nacional la legalidad se sustenta en el Plan Nacional de Desarrollo.  
Así mismo, la estrategia ETCO es la concreción de los lineamientos planteados por el Plan Nacional de Política Criminal que fueron aprobados en el seno del Consejo Superior de Política Criminal en el 2021. Dicho Plan, constituye la primera política de Estado para la neutralización del crimen y la garantía de derechos ciudadanos en el marco de la Política Criminal.  
En su contenido, se establecen prioridades para prevenir el delito, la violencia de género, la humanización del sistema penitenciario, y la lucha contra la corrupción. En relación con la estrategia, se enmarca en las prioridades orientadas al desmantelamiento de la criminalidad organizada y la modernización del Estado en los territorios.  
Tiene como objetivo principal fortalecer las capacidades de las entidades del sector justicia en materia de investigación judicialización y sanción del crimen en territorios priorizados y de alta incidencia del crimen organizado.  
En total son diez líneas estratégicas que se relacionan a continuación:  
1. Implementación del programa de asistencia técnica dirigido a las autoridades territoriales y judiciales para potenciar las capacidades del sector justicia en el desmantelamiento del crimen organizado.  
2. Implementación de acciones para la prevención del delito en las ciudades y los territorios.  
3. Iniciativa para el aumento de la presencia y disponibilidad de la Rama Judicial en los territorios.  
4. Iniciativa para aumentar la disponibilidad de infraestructura y cupos carcelarios para municipios priorizados.  
5. Implementación de las jornadas móviles de acceso a la justicia para poblaciones víctimas y vulnerables.  
6. Implementación de acciones para aumentar el acceso a la justicia a mujeres y población con OSIGD.  
7. Iniciativa para la generación de conocimiento sobre dinámicas criminales para la toma de decisiones de política criminal.  
8. Diseño e implementación de iniciativas de movilidad e itinerancia para las entidades del sector justicia orientadas al potenciamiento de su presencia en los territorios.  
9. Fortalecer las capacidades de las autoridades territoriales en materia de disrupción de las economías y finanzas ilícitas.  
10. Diseño e implementación de un programa orientado a la consolidación de la presencia permanente del sector justicia para la lucha contra el crimen organizado en los territorios – Ciudadelas Judiciales.</t>
    </r>
  </si>
  <si>
    <r>
      <rPr>
        <b/>
        <sz val="10"/>
        <color indexed="8"/>
        <rFont val="Calibri"/>
        <family val="2"/>
      </rPr>
      <t>Indicador cumplido.</t>
    </r>
    <r>
      <rPr>
        <sz val="10"/>
        <color indexed="8"/>
        <rFont val="Calibri"/>
        <family val="2"/>
      </rPr>
      <t xml:space="preserve"> Como parte del mapeo de la cadena de valor del narcotráfico, en 2021 se desarrolló el "estudio de estimación de la productividad en la Región Putumayo – Caquetá", en convenio con UNODC, con el cual se actualizó el conocimiento de los fenómenos asociados al cultivo de coca y su transformación teniendo como principales hallazgos los siguientes: i) Configuración de dos enclaves productivos: En esta región se evidenció territorios con diferencias significativas en relación con el cultivo y su transformación a base de cocaína que originan también diferencias en las dimensiones sociales, económicas e institucionales; ii) Se observan los niveles de productividad más altos de la serie histórica: Los resultados de productividad de hoja de coca en 2021 superan los niveles registrados en las cuatro fases del estudio en esta región. Esto se debe a mejores prácticas agroculturales como el uso de cultivariedades, densidades de siembra, uso de agroquímicos, etc. y iii) Mejoramiento de los procesos de extracción de la hoja de coca. Se identifica el uso por parte de los productores agropecuarios de sustancias claves en los procesos de extracción de la hoja de coca tales como combustibles, permanganato de potasio, metabisulfito de sodio, etc. Esto ha generado el encadenamiento productivo en la región que va desde el cultivo hasta la obtención de base de cocaína, producto con un valor agregado más alto que la hoja de coca y la pasta básica de cocaína.                                                                                                                                                                                                                                                                                                                                                                                                                          El informe final identifica los sistemas de financiación de las organizaciones de crimen organizado, así como, la cadena de valor en todas sus etapas: cultivo, producción, tráfico, lavado de activos y delitos relacionados. Cada una de las etapas fue desarrollada mediante estudios realizados entre los años 2017 y 2021, los cuales fueron consolidados en el informe final “Caracterización y estimación económica de la cadena de valor del narcotráfico en Colombia”, en el cual se elaboró una caracterización general de cada uno de los eslabones que conforman la cadena de valor del narcotráfico, producto de la información obtenida a través de fuentes abiertas de información y datos recopilados por el Ministerio de Justicia y del Derecho. Obteniendo como conclusión que, en los eslabones de cultivos ilícitos y producción, se ha logrado detallar sus flujos y dinámicas transaccionales, que se generan en el abastecimiento de insumos para los procesos que implican el desarrollo de esta actividad, a tal punto de realizar una aproximación a los valores que representan estas cifras en el producto interno bruto del país (PIB). Frente a los eslabones correspondientes al tráfico y lavado de activos, se llega a la conclusión que las estructuras criminales organizadas utilizan operaciones de todo tipo y esta información de alguna u otra manera, aunque se encuentra reservada nos lleva a determinar que las estructuras criminales utilizan gran variedad de organizaciones y de negocios para poder realizar su actuar criminal con respecto al negocio de la cocaína.
Este documento servirá como insumo para la formulación de políticas públicas y el diseño de planes y programas en respuesta a la problemática analizada.</t>
    </r>
  </si>
  <si>
    <t>A.12</t>
  </si>
  <si>
    <t>Crear mecanismos ágiles y eficaces de conciliación y resolución de conflictos de uso y tenencia incluyendo mecanismos tradicionales y la intervención participativa de las comunidades</t>
  </si>
  <si>
    <t>Mecanismos de conciliación y resolución de conflictos de uso y tenencia incluyendo mecanismos tradicionales y la intervención participativa de las comunidades, creados y en funcionamiento</t>
  </si>
  <si>
    <t>% avance 2022</t>
  </si>
  <si>
    <t>Meta 2022</t>
  </si>
  <si>
    <r>
      <t xml:space="preserve">Indicador cumplido.
</t>
    </r>
    <r>
      <rPr>
        <sz val="10"/>
        <color indexed="8"/>
        <rFont val="Calibri"/>
        <family val="2"/>
      </rPr>
      <t>Durante el año 2021 el Ministerio de Justicia y del Derecho, a través de su Dirección de Métodos Alternativos de Solución de Conflictos - DMASC adelantó varias actividades en desarrollo del Indicador A.12 del Plan Marco de Implementación – PMI; todas ellas, enfocadas hacia el fortalecimiento de la conciliación y la mediación como estrategias para la resolución de conflictos por uso y tenencia de la tierra, en cumplimiento del punto 1.1.8. del Acuerdo de Paz. En esa línea, su adelantaron las siguientes actividades:
1.- Diagnóstico de Mediación Rural - Contrato 0497 de 2021: indagación sobre el estado en que se encuentra de la Mediación tanto comunitaria como étnica, interétnica e intercultural, en escenarios rurales. Para ello, se seleccionaron como muestra 8 municipios PDET: Carepa y Chigorodó (Antioquia); Condoto y Medio Atrato (Chocó); El Charco y Mosquera (Nariño); Puerto Caicedo y Puerto Asís (Putumayo). Con los resultados arrojados por esta investigación, sumados a los aportados por otro estudio adelantado durante el 2019, el Gobierno Nacional cuenta con la información suficiente para diseñar los lineamientos para una Política Pública en materia de Mediación.
2.- Jornadas Gratuitas de Conciliación Extrajudicial en Derecho – PNUD – 0481-2021: realización de jornadas gratuitas de conciliación con énfasis en conflictos ocasionados por el uso y la tenencia de la tierra, en 20 municipios PDET, las cuales contribuyeron de manera fundamental en el fortalecimiento de los Métodos Alternativos de Solución de Conflictos como instrumentos para promover y garantizar el derecho fundamental de acceso a la justicia, además, permitieron que los funcionarios públicos y los conciliadores en derecho y en equidad adquirieran habilidades prácticas en conciliación y métodos de resolución de conflictos ocasionados por el uso y la tenencia de la tierra.
3.- Articulación Interinstitucional con ANT - COL395: Desde el año 2020, se elaboró y ejecutó un Plan de Trabajo junto con la Agencia Nacional de Tierras - ANT cuyo objetivo fue articular recursos y estrategias para fortalecer la implementación de la Política de Ordenamiento Social de la Propiedad Rural – POSPR y así avanzar en el cumplimiento del Acuerdo de Paz suscrito en La Habana, específicamente en el punto No. 1: Reforma Rural Integral.
Durante el año 2021, estas entidades gestionaron recursos de la Cooperación Internacional para fortalecer capacidades locales en la gestión de conflictos por uso y tenencia de la tierra; en el marco de dicho proceso se realizaron las jornadas de formación a autoridades y líderes comunitarios en los temas relacionados con la conciliación y mediación de conflictos por uso y tenencia de la tierra en los municipios de Rioblanco - Tolima; Valencia - Córdoba; Ciénaga - Magdalena; Cáceres – Antioquia. Resultado de ello se formaron 74 personas y se realizó una capacitación nacional en la que participaron 154 personas dentro de las cuales se identifican funcionarios y servidores públicos, contratistas de las entidades ejecutoras (PNUD, OIM, AID, FAO). Luego de las sesiones de formación, se realizaron jornadas de asesoría y conciliación mediante las cuales se atendieron conflictos por uso y tenencia de la tierra, previamente identificados por los equipos territoriales de la ANT y su respectivo socio, dando como resultado 8 casos atendidos durante los cuales participaron 30 personas (17 hombres y 13 mujeres).
4.- Caja de Herramientas en MRC en Métodos de Resolución de Conflictos: Durante el primer trimestre del 2021, en asocio con el Programa de Justicia para una Paz Sostenible de USAID y los aliados territoriales, se adelantaron los procesos de formación en 6 departamentos y 33 municipios, arrojando como resultado 679 mediadores y conciliadores en equidad formados.
5.- Apoyo de la Cooperación Internacional para el fortalecimiento de los MRC – MPTF / Fondo para la Paz: El proyecto implemento acciones en 22 municipios de las regiones priorizadas por el Fondo para la Paz. Durante el año 2021 se formaron 403 personas entre funcionarios de inspecciones de policía, personerías y alcaldías, así como líderes de juntas de acción comunal y conciliadores en equidad. Durante el mes de noviembre y la primera semana del mes de diciembre se realizaron labores para la preparación de las Jornadas de Asesoría y Conciliación.</t>
    </r>
  </si>
  <si>
    <t>A.G.7.1</t>
  </si>
  <si>
    <t>Porcentaje de mujeres u organizaciones que accedieron (como operadoras y/o beneficiarias) a la conciliación en derecho, en equidad, mediación y/o otros mecanismos para solucionar conflictos incluidos los de uso y tenencia de la tierra - BENEFICIARIAS</t>
  </si>
  <si>
    <t>A.G.7.2</t>
  </si>
  <si>
    <t>Porcentaje de mujeres u organizaciones que accedieron (como operadoras y/o beneficiarias) a la conciliación en derecho, en equidad, mediación y/o otros mecanismos para solucionar conflictos incluidos los de uso y tenencia de la tierra - OPERADORAS</t>
  </si>
  <si>
    <t>Reporte cualitativo - aprobado en SIIPO</t>
  </si>
  <si>
    <t>Avance 3er trimestre 2022</t>
  </si>
  <si>
    <t>Reporte cualitativo tercer trimestre 2022 registrado en SIIPO</t>
  </si>
  <si>
    <t>La estrategia de promoción está orientada a incentivar, fomentar y motivar el uso de los métodos de resolución de conflictos, con el fin de estimular la participación de las mujeres como operadoras o beneficiaras. Los componentes de la estrategia son: 1. Promoción y pedagogía de las actividades adelantadas en territorio por la Dirección de Métodos Alternativos de Solución de Conflictos (DMASC) 2. Desarrollo de material comunicativo que invite y motive la participación de esta población como operadoras y/o beneficiarias de los MRC, incluidos los de uso y tenencia de la tierra.
Entre las acciones más destacadas del tercer trimestre del 2022, se tienen: 
COMPONENTE I. PROCESOS DE PROMOCIÓN Y PEDAGOGÍA:
1. Desarrollo de talleres de formación para conciliadores y conciliadoras en equidad, así como diplomado en resolución de conflictos y justicia restaurativa, en alianza con el Programa Interamericano de Facilitadores Judiciales de la OEA, en el marco del convenio de cooperación mutua. Procesos en el que participaron 113 conciliadores en equidad de Colombia, 64 mujeres y 49 hombres. 
2. Diplomado gratuito de conciliación extrajudicial en derecho con énfasis resolución de conflictos agrarios, mujer y género, en la cual participan 300 personas, entre conciliadores en derecho, funcionarios públicos facultados para conciliar y notarios de Antioquia, Valle del Cauca, Atlántico, Huila, Cundinamarca y Bogotá. 
3. Socialización Resultados Proyecto de Modelos de Justicia Local y Rural, realizado en alianza con el PNUD (Implementador) y participación de delegados de los 42 municipios participantes, autoridades y cooperantes. En el marco de este proyecto se impulsaron jornadas de solución de conflictos en temas asociados al uso y tenencia de la tierra y, las iniciativas de organizaciones sociales en temas de resolución de conflictos y cultura de legalidad, entre otros.
4. Implementación de la estrategia Conciliatón Nacional 2022, iniciativa liderada por el Ministerio de Justicia y del Derecho en articulación con operadores y autoridades locales, para ofrecer servicios de resolución de conflictos gratuitos a los colombianos, principalmente a personas de los estratos 1, 2 y 3, población vulnerable, en situación de pobreza extrema o ubicada en áreas rurales. También, de manera prioritaria, se invitó a mujeres y a personas en condición de discapacidad que deseaban solucionar sus controversias. La Conciliatón 2022 se realizó los días 14, 15 y 16 de septiembre y contó con el apoyo de las alcaldías, cámaras de comercio, casas de justicia, centros de convivencia ciudadana, centros de conciliación públicos y privados, consultorios jurídicos, funcionarios públicos habilitados para conciliar (inspectores de policía y de trabajo, personeros, defensores de familia, comisarios de familia, fiscales locales, jueces, notarios), conciliadores en derecho y conciliadores en equidad del país. Se logró articular a esta iniciativa a 328 conciliadores en equidad de 74 municipios, de ellos 190 eran mujeres.  
5. Feria la Acércate Riosucio (Caldas). La Dirección de Métodos del Minjusticia participó en la Feria Acércate organizada por el DAFP, se compartió con ciudadanos, organizaciones sociales y funcionarios públicos, información sobre métodos de resolución de conflictos, trámites, servicios y rutas de acceso a la justicia. Se registraron 146 personas atenciones, de ellas el 69% fueron mujeres.
COMPONENTE II. PRODUCCIÓN DE CONTENIDOS Y PIEZAS DE COMUNICACIÓN
1. Diseño y puesta en marcha de la campaña multimedia de la CONCILIATON NACIONAL 2022 que contiene 22 piezas digitales ( formato TW, FB, ING) y parrilla de contenidos, 3 VIDEOS (Estrategia, cómo participar, qué es la conciliación); 4 mensajes de radio; activación del micrositio Conciliatón Nacional, boletines de prensa y eventos apertura y jornadas de atención.
Los soportes y evidencias de ejecución de cada una de estas acciones, se encuentran en el pdf adjunto, denominado informe de gestión tercer trimestre de indicador AG6.</t>
  </si>
  <si>
    <t>El Ministerio de Justicia y del Derecho reporta que entre julio y septiembre de 2022 35.607 personas accedieron como beneficiarios a la conciliación en derecho y en equidad para solucionar conflictos, incluidos los de uso y tenencia de la tierra, de las cuales 19.042 son mujeres BENEFICIARIAS correspondiendo al 54% del total de personas que accedieron como beneficiarios de estos mecanismos de resolución de conflictos.</t>
  </si>
  <si>
    <t>El Ministerio de Justicia y del Derecho reporta que entre julio y septiembre de 2022 3615 personas accedieron como operadores de la conciliación en derecho y en equidad, para solucionar conflictos, incluidos los de uso y tenencia de la tierra, de las cuales 2102 son mujeres OPERADORAS correspondiendo al 58% del total de personas que accedieron como operadores de estos mecanismos de resolución de conflictos.</t>
  </si>
  <si>
    <t>Teniendo en cuenta que la gestión del indicador se encuentra estrechamente relacionada a la expedición de la ley de tratamiento penal diferenciado, transitorio y condicionado para los cultivadores de plantaciones ilícitas en pequeña escala y la inclusión del enfoque étnico y de género (a través de un Decreto con fuerza de ley producto de consulta previa), resulta pertinente señalar que las iniciativas legislativas presentadas por el Ministerio de Justicia y del Derecho sobre esta materia, a saber: PL. S. 13/2017; PL. S. 197/2018; PL. S. 065/2018, iniciativas que desafortunadamente no finalizaron su trámite en el Honorable Congreso de la República.
Por lo anterior, el cumplimiento del indicador se ha visto afectado, no obstante, el Ministerio de Justicia y del Derecho avanza en la revisión de posibles rutas para la estructuración de propuestas orientadas a dar cumplimiento al indicador de tratamiento penal diferencial para pequeños cultivadores.
En este sentido, el día 26 de septiembre de 2022, en la sala de juntas del Piso 9, se realizó mesa de trabajo de alto nivel en el Ministerio de Justicia y del Derecho, en donde participaron el Viceministro de Política Criminal y Justicia Restaurativa, la Viceministra de Promoción de la Justicia, el Director de Política Criminal y Penitenciaria, el Jefe de la Oficina de Planeación, entre otros directivos y sus equipos técnicos en donde se presentaron avances y estado de cumplimiento de distintos elementos en materia étnica como compromisos CRIC, MPC y concertación con población NARP. En esa misma sesión uno de los elementos claves que se presentó fueron los compromisos del Plan Marco de Implementación, en desarrollo del Acuerdo Final correspondientes a los indicadores: D.MT.2, D.E.12, D.E.13 y D.E.14.
Se indicaron también al señor viceministro los distintos avances de gestión y los proyectos normativos que se ha impulsado tanto por el ejecutivo como por el legislativo en el marco del tratamiento penal diferenciado, transitorio y condicionado. A partir de ese ejercicio se estableció la importancia de procurar mecanismos de seguimiento legislativo a iniciativas orientadas a este ejercicio, así como durante el último trimestre del año y durante 2023, para procurar dar cumplimiento a los indicadores PMI señalados.
Adicionalmente, el 30 de septiembre de 2022 se participó en la mesa de trabajo interinstitucional DNP - MJD citada por la Dirección de Seguimiento y Evaluación de Políticas Públicas y la Subdirección de Derechos Humanos y Paz, del Departamento Nacional de Planeación (DNP), en el marco de la programación de metas del Plan Marco de Implementación y el Plan Nacional Sectorial 2023- 2026 y recomendaciones temas de paz donde se identificaron avances, resultados y recomendaciones para el abordaje de indicadores PMI asociados al Plan Nacional de Desarrollo, de la cual se continuará con el trabajo conjunto en búsqueda del cumplimiento de indicadores.</t>
  </si>
  <si>
    <t xml:space="preserve">Durante el periodo de reporte (julio-septiembre) se continuó con el proceso de implementación de los lineamientos y acciones del Plan Nacional de Política Criminal, que incluye la construcción de documentos base iniciales en materia Estrategia Territorializada Contra el Crimen Organizado y Delitos Ambientales, documentos diagnóstico preliminar en inteligencia penitenciaria y en el plan de modernización de investigación criminal y documentos metodológicos preliminares en articulación del Consejo Superior de Política Criminal y la Comisión Nacional de Garantías de Seguridad, que servirán para la estructuración y desarrollo de lo planteado por el plan de acción del Plan Nacional. 
Estrategia Territorializada Contra el Crimen Organizado: en el periodo de reporte se trabaja en el ajuste y desarrollo de sus lineamientos para iniciar proceso de articulación interinstitucional con las entidades que hacen parte de la estrategia.  
Estrategia Delitos Ambientales: la Dirección de Política Criminal y Penitenciaria trabaja en la construcción del documento base de la estrategia y de la metodología de formulación de la estrategia en el nivel interinstitucional, así como en la identificación de actores estratégicos. 
Documentos diagnóstico preliminar en inteligencia penitenciaria: la Dirección de Política Criminal avanza en la construcción de documento diagnóstico y bases de ella estrategia de prevención del delito en entornos penitenciarios (inteligencia penitenciaria) así como en la formulación de metodología de articulación interinstitucional.  
Plan de modernización de investigación criminal: se reporta como avance la construcción del documento base con marco normativo y de política para la formulación del plan, así como metodología de construcción interinstitucional del plan de modernización. 
Estos documentos están en elaboración y no pueden ser compartidos hasta tanto no reciban aprobaciones por parte del Consejo Superior de Política Criminal.
Adicionalmente el Consejo Nacional de Política Económica y Social aprobó el 6 de junio de 2022 el CONPES 4089 –Plan Nacional de Política Criminal, con el contenido aprobado por el Consejo Superior de Política Criminal y adaptado a criterios CONPES del Departamento Nacional de Planeación, por lo que el seguimiento de su reporte de implementación será enmarcado en el sistema SISCONPES. 
En este sentido, el primer reporte sobre la implementación de las acciones e indicadores del CONPES 4089 de 2022 – Plan Nacional de Política Criminal de acuerdo con las propias indicaciones del Departamento Nacional de Planeación, será entre los meses de febrero y marzo de 2023, en el sistema SISCONPES. </t>
  </si>
  <si>
    <t>En el tercer trimestre del 2022, se dio continuidad a la estrategia de fortalecimiento en el marco del control y fiscalización, en el componente de comercio exterior, mediante la dotación de equipos RAMAN a autoridades de policía judicial, el cual se adelanto a través del comodato 636 del 05 de agosto 2022, equipos que serán utilizado por la Dirección de Antinarcóticos de la Policía Nacional - DIRAN en puertos y aeropuertos a fin de realizar el análisis forense de sustancias químicas controladas, drogas de uso ilícito y nuevas sustancias psicoactivas.
Para lo anterior, se diseñó el estudio previo y la ficha técnica de los equipos, para iniciar el proceso de contratación de estos. En cuanto a los otros componentes de la estrategia a la fecha se encuentra en proceso de realización de la ficha técnica y definición del plan operativo y operador para el año 2022. No hay avances en al adquisición de los equipos RAMAN.</t>
  </si>
  <si>
    <t xml:space="preserve">Durante el tercer trimeste se adelantaron conversaciones con las empresas:
- Industrias Basicas de Caldas
- Progel 
- Almagrario. 
Sin embargo, hasta el momento no se han firmado acuerdos de cooperación voluntaria, siendo que estos como lo indica su denominación al  ser voluntarios,  no solo dependen de la minfestacion de voluntad del ministerio sino tambien del interes de las mismas empresas para suscribirlos, y debido al momento coyuntural de finalización y comienzo del nuevo gobierno,  se genero un impacto en la disposicion de las empresas para la suscripcion de los acuerdos,  se espera en el proximo trimeste finalizar las conversaciones con las empresas que ya se ha tenido un dialogo permanente y mirar otros actores estrategicos. </t>
  </si>
  <si>
    <t xml:space="preserve">Para el tercer trimestre de 2022, se continuó con el desarrollo del plan operativo, el cual busca identificar los flujos comerciales desde y hacia las empresas autorizadas en municipios ubicados en zonas futuro y dar seguimiento al análisis previo y al comportamiento administrativo de las empresas ubicadas en Norte de Santander.   
A la fecha se han generado siete reportes de fiscalización de índole operativo y diez reportes de fiscalización de índole administrativo (1 durante este trimestre). 
Adicionalmente se generaron ciento un (101) oficios en los que se les solicitó información complementaria (8 oficios para este trimestre) 
Los reportes de fiscalización operativos contienen evidencia del análisis realizado y se entregan a Policía Nacional para realizar procesos de interdicción e inteligencia si así lo consideran. 
Los reportes de fiscalización de índole administrativo se generan cuando luego del análisis de información se verifica que la empresa incumplió las obligaciones establecidas en el artículo 11 de la Resolución 0001 de 2015 del Consejo Nacional de Estupefacientes. 
Adicionalmente, se identificaron las empresas que producen baterías en Cundinamarca y que cuentan con Certificado de Carencia de Informes por Tráfico de Estupefacientes (CCITE) realizándose el análisis del comportamiento administrativo y del registro de movimientos para luego, en aplicación del artículo 28 de la Resolución 001 de 2015, realizar visitas de inspección conjunta con Policía Nacional. Se realizaron seis (6) visitas de inspección. </t>
  </si>
  <si>
    <t>Durante el tercer trimestre de la vigencia 2022 se continuó con el proceso precontractual de adición del convenio suscrito con UNODC, en el marco del cual se realizará el "Estudio de caracterización de la situación de las mujeres y sus hogares en regiones productoras de coca con enfoque de derechos en departamentos priorizados (Antioquia, Córdoba, Nariño y Putumayo)". Así mismo, desde el Observatorio de Drogas de Colombia se reporta el desarrollo del estudio denominado “Análisis del consumo de sustancias psicoactivas con enfoque de género” (2022), el cual tiene como objeto proporcionar información de apoyo para la toma de decisiones y para orientar acciones diferenciales de reducción del consumo de sustancias psicoactivas, como parte de la materialización de los indicadores de género del Plan Marco de Implementación-PMI del Acuerdo de Paz. Este estudio se realiza como desarrollo del convenio de asociación con la Universidad de la Salle.</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</si>
</sst>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8">
    <font>
      <sz val="11"/>
      <color rgb="FF000000"/>
      <name val="Calibri"/>
      <family val="2"/>
    </font>
    <font>
      <sz val="11"/>
      <color indexed="8"/>
      <name val="Calibri"/>
      <family val="2"/>
    </font>
    <font>
      <sz val="10"/>
      <name val="Calibri"/>
      <family val="2"/>
    </font>
    <font>
      <sz val="10"/>
      <color indexed="8"/>
      <name val="Calibri"/>
      <family val="2"/>
    </font>
    <font>
      <b/>
      <sz val="10"/>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9"/>
      <name val="Calibri"/>
      <family val="2"/>
    </font>
    <font>
      <sz val="10"/>
      <color indexed="8"/>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rgb="FFFFFFFF"/>
      <name val="Calibri"/>
      <family val="2"/>
    </font>
    <font>
      <b/>
      <sz val="10"/>
      <color rgb="FF000000"/>
      <name val="Calibri"/>
      <family val="2"/>
    </font>
    <font>
      <sz val="10"/>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548235"/>
        <bgColor indexed="64"/>
      </patternFill>
    </fill>
    <fill>
      <patternFill patternType="solid">
        <fgColor theme="9" tint="0.5999900102615356"/>
        <bgColor indexed="64"/>
      </patternFill>
    </fill>
    <fill>
      <patternFill patternType="solid">
        <fgColor rgb="FFE2EFDA"/>
        <bgColor indexed="64"/>
      </patternFill>
    </fill>
    <fill>
      <patternFill patternType="solid">
        <fgColor rgb="FFA9D08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757171"/>
      </left>
      <right style="medium">
        <color rgb="FF757171"/>
      </right>
      <top/>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color indexed="63"/>
      </bottom>
    </border>
    <border>
      <left style="thin">
        <color rgb="FF000000"/>
      </left>
      <right style="thin">
        <color rgb="FF000000"/>
      </right>
      <top>
        <color indexed="63"/>
      </top>
      <bottom/>
    </border>
    <border>
      <left style="medium">
        <color rgb="FFAEAAAA"/>
      </left>
      <right/>
      <top style="medium">
        <color rgb="FFAEAAAA"/>
      </top>
      <bottom style="thin">
        <color rgb="FF000000"/>
      </bottom>
    </border>
    <border>
      <left style="thin">
        <color rgb="FF000000"/>
      </left>
      <right style="thin">
        <color rgb="FF000000"/>
      </right>
      <top>
        <color indexed="63"/>
      </top>
      <bottom style="thin">
        <color rgb="FF000000"/>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7" fillId="31" borderId="0" applyNumberFormat="0" applyBorder="0" applyAlignment="0" applyProtection="0"/>
    <xf numFmtId="0" fontId="25"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52">
    <xf numFmtId="0" fontId="0" fillId="0" borderId="0" xfId="0" applyAlignment="1">
      <alignment/>
    </xf>
    <xf numFmtId="0" fontId="44" fillId="0" borderId="0" xfId="0" applyFont="1" applyAlignment="1">
      <alignment/>
    </xf>
    <xf numFmtId="0" fontId="45" fillId="33" borderId="10" xfId="0" applyFont="1" applyFill="1" applyBorder="1" applyAlignment="1">
      <alignment vertical="center" wrapText="1"/>
    </xf>
    <xf numFmtId="0" fontId="45" fillId="33" borderId="10" xfId="0" applyFont="1" applyFill="1" applyBorder="1" applyAlignment="1">
      <alignment horizontal="center" vertical="center" wrapText="1"/>
    </xf>
    <xf numFmtId="0" fontId="44" fillId="0" borderId="0" xfId="0" applyFont="1" applyFill="1" applyAlignment="1">
      <alignment/>
    </xf>
    <xf numFmtId="0" fontId="44" fillId="0" borderId="11" xfId="0" applyFont="1" applyFill="1" applyBorder="1" applyAlignment="1">
      <alignment horizontal="center" vertical="center" wrapText="1"/>
    </xf>
    <xf numFmtId="9" fontId="44" fillId="0" borderId="11" xfId="0" applyNumberFormat="1" applyFont="1" applyFill="1" applyBorder="1" applyAlignment="1">
      <alignment horizontal="center" vertical="center" wrapText="1"/>
    </xf>
    <xf numFmtId="0" fontId="44" fillId="0" borderId="11" xfId="0" applyFont="1" applyFill="1" applyBorder="1" applyAlignment="1">
      <alignment horizontal="justify" vertical="top" wrapText="1"/>
    </xf>
    <xf numFmtId="0" fontId="44" fillId="0" borderId="12" xfId="0" applyFont="1" applyFill="1" applyBorder="1" applyAlignment="1">
      <alignment horizontal="center" vertical="center" wrapText="1"/>
    </xf>
    <xf numFmtId="0" fontId="44" fillId="0" borderId="12" xfId="0" applyFont="1" applyFill="1" applyBorder="1" applyAlignment="1">
      <alignment horizontal="justify" vertical="center" wrapText="1"/>
    </xf>
    <xf numFmtId="9" fontId="44" fillId="0" borderId="12"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0" fontId="44" fillId="0" borderId="0" xfId="0" applyFont="1" applyAlignment="1">
      <alignment vertical="center"/>
    </xf>
    <xf numFmtId="0" fontId="44" fillId="0" borderId="0" xfId="0" applyFont="1" applyAlignment="1">
      <alignment horizontal="justify"/>
    </xf>
    <xf numFmtId="0" fontId="44" fillId="0" borderId="0" xfId="0" applyFont="1" applyAlignment="1">
      <alignment horizontal="center" vertical="center"/>
    </xf>
    <xf numFmtId="0" fontId="44" fillId="0" borderId="0" xfId="0" applyFont="1" applyAlignment="1">
      <alignment wrapText="1"/>
    </xf>
    <xf numFmtId="0" fontId="44" fillId="0" borderId="12" xfId="0" applyFont="1" applyFill="1" applyBorder="1" applyAlignment="1">
      <alignment horizontal="justify" vertical="top" wrapText="1"/>
    </xf>
    <xf numFmtId="0" fontId="44" fillId="0" borderId="13" xfId="0" applyFont="1" applyFill="1" applyBorder="1" applyAlignment="1">
      <alignment horizontal="left" vertical="center" wrapText="1"/>
    </xf>
    <xf numFmtId="9" fontId="44" fillId="0" borderId="14" xfId="0" applyNumberFormat="1" applyFont="1" applyFill="1" applyBorder="1" applyAlignment="1">
      <alignment horizontal="center" vertical="center" wrapText="1"/>
    </xf>
    <xf numFmtId="0" fontId="44" fillId="0" borderId="14" xfId="0" applyFont="1" applyFill="1" applyBorder="1" applyAlignment="1">
      <alignment horizontal="left" vertical="center" wrapText="1"/>
    </xf>
    <xf numFmtId="0" fontId="44" fillId="0" borderId="15" xfId="0" applyFont="1" applyFill="1" applyBorder="1" applyAlignment="1">
      <alignment horizontal="center" vertical="center" wrapText="1"/>
    </xf>
    <xf numFmtId="9" fontId="44" fillId="0" borderId="15" xfId="0" applyNumberFormat="1" applyFont="1" applyFill="1" applyBorder="1" applyAlignment="1">
      <alignment horizontal="center" vertical="center" wrapText="1"/>
    </xf>
    <xf numFmtId="0" fontId="44" fillId="0" borderId="12" xfId="0" applyFont="1" applyFill="1" applyBorder="1" applyAlignment="1">
      <alignment vertical="center" wrapText="1"/>
    </xf>
    <xf numFmtId="0" fontId="2" fillId="0" borderId="14" xfId="0"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0" fontId="44" fillId="34" borderId="15" xfId="0" applyFont="1" applyFill="1" applyBorder="1" applyAlignment="1">
      <alignment horizontal="center" vertical="center" wrapText="1"/>
    </xf>
    <xf numFmtId="0" fontId="44" fillId="34" borderId="15" xfId="0" applyFont="1" applyFill="1" applyBorder="1" applyAlignment="1">
      <alignment horizontal="justify" vertical="center" wrapText="1"/>
    </xf>
    <xf numFmtId="0" fontId="44" fillId="13" borderId="15" xfId="0" applyFont="1" applyFill="1" applyBorder="1" applyAlignment="1">
      <alignment horizontal="center" vertical="center" wrapText="1"/>
    </xf>
    <xf numFmtId="0" fontId="44" fillId="13" borderId="12" xfId="0" applyFont="1" applyFill="1" applyBorder="1" applyAlignment="1">
      <alignment horizontal="center" vertical="center" wrapText="1"/>
    </xf>
    <xf numFmtId="0" fontId="44" fillId="13" borderId="12" xfId="0" applyFont="1" applyFill="1" applyBorder="1" applyAlignment="1">
      <alignment vertical="center" wrapText="1"/>
    </xf>
    <xf numFmtId="0" fontId="44" fillId="13" borderId="11" xfId="0" applyFont="1" applyFill="1" applyBorder="1" applyAlignment="1">
      <alignment horizontal="center" vertical="center" wrapText="1"/>
    </xf>
    <xf numFmtId="0" fontId="44" fillId="34" borderId="12" xfId="0" applyFont="1" applyFill="1" applyBorder="1" applyAlignment="1">
      <alignment horizontal="center" vertical="center" wrapText="1"/>
    </xf>
    <xf numFmtId="0" fontId="44" fillId="34" borderId="12" xfId="0" applyFont="1" applyFill="1" applyBorder="1" applyAlignment="1">
      <alignment horizontal="justify" vertical="center" wrapText="1"/>
    </xf>
    <xf numFmtId="0" fontId="44" fillId="13" borderId="12" xfId="0" applyFont="1" applyFill="1" applyBorder="1" applyAlignment="1">
      <alignment horizontal="justify" vertical="center" wrapText="1"/>
    </xf>
    <xf numFmtId="9" fontId="44" fillId="0" borderId="12" xfId="55" applyFont="1" applyFill="1" applyBorder="1" applyAlignment="1">
      <alignment horizontal="center" vertical="center" wrapText="1"/>
    </xf>
    <xf numFmtId="0" fontId="46" fillId="0" borderId="11" xfId="0" applyFont="1" applyFill="1" applyBorder="1" applyAlignment="1">
      <alignment horizontal="justify" vertical="top" wrapText="1"/>
    </xf>
    <xf numFmtId="0" fontId="44" fillId="0" borderId="11"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14" xfId="0" applyFont="1" applyFill="1" applyBorder="1" applyAlignment="1">
      <alignment horizontal="justify" vertical="center" wrapText="1"/>
    </xf>
    <xf numFmtId="0" fontId="47" fillId="13" borderId="1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3" xfId="0" applyFont="1" applyFill="1" applyBorder="1" applyAlignment="1">
      <alignment horizontal="justify" vertical="center" wrapText="1"/>
    </xf>
    <xf numFmtId="0" fontId="47" fillId="13" borderId="13" xfId="0" applyFont="1" applyFill="1" applyBorder="1" applyAlignment="1">
      <alignment horizontal="center" vertical="center" wrapText="1"/>
    </xf>
    <xf numFmtId="0" fontId="47" fillId="13" borderId="14"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46" fillId="35" borderId="12" xfId="0" applyFont="1" applyFill="1" applyBorder="1" applyAlignment="1">
      <alignment horizontal="center" vertical="center" wrapText="1"/>
    </xf>
    <xf numFmtId="0" fontId="44" fillId="0" borderId="12" xfId="0" applyFont="1" applyFill="1" applyBorder="1" applyAlignment="1">
      <alignment horizontal="center" wrapText="1"/>
    </xf>
    <xf numFmtId="0" fontId="46" fillId="36" borderId="16" xfId="0" applyFont="1" applyFill="1" applyBorder="1" applyAlignment="1">
      <alignment horizontal="center" vertical="center" wrapText="1"/>
    </xf>
    <xf numFmtId="0" fontId="46" fillId="35" borderId="17" xfId="0" applyFont="1" applyFill="1" applyBorder="1" applyAlignment="1">
      <alignment horizontal="center" vertical="center" wrapText="1"/>
    </xf>
    <xf numFmtId="0" fontId="46" fillId="35" borderId="1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28"/>
  <sheetViews>
    <sheetView tabSelected="1" zoomScale="77" zoomScaleNormal="77" zoomScalePageLayoutView="0" workbookViewId="0" topLeftCell="B1">
      <pane ySplit="2" topLeftCell="A3" activePane="bottomLeft" state="frozen"/>
      <selection pane="topLeft" activeCell="A1" sqref="A1"/>
      <selection pane="bottomLeft" activeCell="B5" sqref="B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0.00390625" style="1" customWidth="1"/>
    <col min="17" max="17" width="12.8515625" style="1" customWidth="1"/>
    <col min="18" max="18" width="11.421875" style="1" customWidth="1"/>
    <col min="19" max="19" width="124.28125" style="1" customWidth="1"/>
    <col min="20" max="20" width="11.28125" style="1" customWidth="1"/>
    <col min="21" max="21" width="11.421875" style="1" customWidth="1"/>
    <col min="22" max="16384" width="11.421875" style="1" customWidth="1"/>
  </cols>
  <sheetData>
    <row r="1" spans="2:19" ht="12.75">
      <c r="B1" s="48" t="s">
        <v>0</v>
      </c>
      <c r="C1" s="48"/>
      <c r="D1" s="48"/>
      <c r="E1" s="48"/>
      <c r="F1" s="48"/>
      <c r="G1" s="48"/>
      <c r="H1" s="48"/>
      <c r="I1" s="48"/>
      <c r="J1" s="48"/>
      <c r="K1" s="48"/>
      <c r="L1" s="48"/>
      <c r="M1" s="48"/>
      <c r="N1" s="48"/>
      <c r="O1" s="48"/>
      <c r="P1" s="48"/>
      <c r="Q1" s="48"/>
      <c r="R1" s="48"/>
      <c r="S1" s="48"/>
    </row>
    <row r="2" spans="2:19"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77</v>
      </c>
      <c r="Q2" s="3" t="s">
        <v>84</v>
      </c>
      <c r="R2" s="3" t="s">
        <v>76</v>
      </c>
      <c r="S2" s="3" t="s">
        <v>85</v>
      </c>
    </row>
    <row r="3" spans="2:19" s="4" customFormat="1" ht="15.75" customHeight="1">
      <c r="B3" s="49" t="s">
        <v>55</v>
      </c>
      <c r="C3" s="49"/>
      <c r="D3" s="49"/>
      <c r="E3" s="49"/>
      <c r="F3" s="49"/>
      <c r="G3" s="49"/>
      <c r="H3" s="49"/>
      <c r="I3" s="49"/>
      <c r="J3" s="49"/>
      <c r="K3" s="49"/>
      <c r="L3" s="49"/>
      <c r="M3" s="49"/>
      <c r="N3" s="49"/>
      <c r="O3" s="49"/>
      <c r="P3" s="49"/>
      <c r="Q3" s="49"/>
      <c r="R3" s="49"/>
      <c r="S3" s="49"/>
    </row>
    <row r="4" spans="2:19" s="4" customFormat="1" ht="15.75" customHeight="1">
      <c r="B4" s="47" t="s">
        <v>56</v>
      </c>
      <c r="C4" s="47"/>
      <c r="D4" s="47"/>
      <c r="E4" s="47"/>
      <c r="F4" s="47"/>
      <c r="G4" s="47"/>
      <c r="H4" s="47"/>
      <c r="I4" s="47"/>
      <c r="J4" s="47"/>
      <c r="K4" s="47"/>
      <c r="L4" s="47"/>
      <c r="M4" s="47"/>
      <c r="N4" s="47"/>
      <c r="O4" s="47"/>
      <c r="P4" s="47"/>
      <c r="Q4" s="47"/>
      <c r="R4" s="47"/>
      <c r="S4" s="47"/>
    </row>
    <row r="5" spans="2:19" s="4" customFormat="1" ht="409.5" customHeight="1">
      <c r="B5" s="30" t="s">
        <v>17</v>
      </c>
      <c r="C5" s="31" t="s">
        <v>18</v>
      </c>
      <c r="D5" s="31" t="s">
        <v>19</v>
      </c>
      <c r="E5" s="32" t="s">
        <v>20</v>
      </c>
      <c r="F5" s="30">
        <v>2018</v>
      </c>
      <c r="G5" s="30">
        <v>2031</v>
      </c>
      <c r="H5" s="8" t="s">
        <v>21</v>
      </c>
      <c r="I5" s="5" t="s">
        <v>22</v>
      </c>
      <c r="J5" s="5">
        <v>13</v>
      </c>
      <c r="K5" s="5">
        <v>3</v>
      </c>
      <c r="L5" s="6">
        <f>K5/J5</f>
        <v>0.23076923076923078</v>
      </c>
      <c r="M5" s="5">
        <v>4</v>
      </c>
      <c r="N5" s="5">
        <v>3</v>
      </c>
      <c r="O5" s="6">
        <f>N5/M5</f>
        <v>0.75</v>
      </c>
      <c r="P5" s="5">
        <v>1</v>
      </c>
      <c r="Q5" s="5" t="s">
        <v>22</v>
      </c>
      <c r="R5" s="6" t="s">
        <v>22</v>
      </c>
      <c r="S5" s="7" t="s">
        <v>86</v>
      </c>
    </row>
    <row r="6" spans="2:19" s="4" customFormat="1" ht="137.25" customHeight="1">
      <c r="B6" s="30" t="s">
        <v>79</v>
      </c>
      <c r="C6" s="31" t="s">
        <v>80</v>
      </c>
      <c r="D6" s="31" t="s">
        <v>19</v>
      </c>
      <c r="E6" s="32" t="s">
        <v>20</v>
      </c>
      <c r="F6" s="30">
        <v>2018</v>
      </c>
      <c r="G6" s="30">
        <v>2031</v>
      </c>
      <c r="H6" s="8" t="s">
        <v>21</v>
      </c>
      <c r="I6" s="6" t="s">
        <v>22</v>
      </c>
      <c r="J6" s="6">
        <v>0.3</v>
      </c>
      <c r="K6" s="6">
        <v>0.3</v>
      </c>
      <c r="L6" s="6">
        <v>1</v>
      </c>
      <c r="M6" s="6">
        <v>0.3</v>
      </c>
      <c r="N6" s="6">
        <v>0.3</v>
      </c>
      <c r="O6" s="6">
        <v>1</v>
      </c>
      <c r="P6" s="6">
        <v>0.3</v>
      </c>
      <c r="Q6" s="5" t="s">
        <v>22</v>
      </c>
      <c r="R6" s="6" t="s">
        <v>22</v>
      </c>
      <c r="S6" s="38" t="s">
        <v>87</v>
      </c>
    </row>
    <row r="7" spans="2:19" s="4" customFormat="1" ht="152.25" customHeight="1" thickBot="1">
      <c r="B7" s="30" t="s">
        <v>81</v>
      </c>
      <c r="C7" s="31" t="s">
        <v>82</v>
      </c>
      <c r="D7" s="31" t="s">
        <v>19</v>
      </c>
      <c r="E7" s="32" t="s">
        <v>20</v>
      </c>
      <c r="F7" s="30">
        <v>2018</v>
      </c>
      <c r="G7" s="30">
        <v>2031</v>
      </c>
      <c r="H7" s="8" t="s">
        <v>21</v>
      </c>
      <c r="I7" s="6" t="s">
        <v>22</v>
      </c>
      <c r="J7" s="6">
        <v>0.3</v>
      </c>
      <c r="K7" s="6">
        <v>0.3</v>
      </c>
      <c r="L7" s="6">
        <v>1</v>
      </c>
      <c r="M7" s="6">
        <v>0.3</v>
      </c>
      <c r="N7" s="6">
        <v>0.3</v>
      </c>
      <c r="O7" s="6">
        <v>1</v>
      </c>
      <c r="P7" s="6">
        <v>0.3</v>
      </c>
      <c r="Q7" s="5" t="s">
        <v>22</v>
      </c>
      <c r="R7" s="6" t="s">
        <v>22</v>
      </c>
      <c r="S7" s="38" t="s">
        <v>88</v>
      </c>
    </row>
    <row r="8" spans="2:19" s="4" customFormat="1" ht="12.75">
      <c r="B8" s="49" t="s">
        <v>15</v>
      </c>
      <c r="C8" s="49"/>
      <c r="D8" s="49"/>
      <c r="E8" s="49"/>
      <c r="F8" s="49"/>
      <c r="G8" s="49"/>
      <c r="H8" s="49"/>
      <c r="I8" s="49"/>
      <c r="J8" s="49"/>
      <c r="K8" s="49"/>
      <c r="L8" s="49"/>
      <c r="M8" s="49"/>
      <c r="N8" s="49"/>
      <c r="O8" s="49"/>
      <c r="P8" s="49"/>
      <c r="Q8" s="49"/>
      <c r="R8" s="49"/>
      <c r="S8" s="49"/>
    </row>
    <row r="9" spans="2:19" s="4" customFormat="1" ht="12.75">
      <c r="B9" s="50" t="s">
        <v>61</v>
      </c>
      <c r="C9" s="50"/>
      <c r="D9" s="50"/>
      <c r="E9" s="50"/>
      <c r="F9" s="50"/>
      <c r="G9" s="50"/>
      <c r="H9" s="50"/>
      <c r="I9" s="50"/>
      <c r="J9" s="50"/>
      <c r="K9" s="50"/>
      <c r="L9" s="50"/>
      <c r="M9" s="50"/>
      <c r="N9" s="50"/>
      <c r="O9" s="50"/>
      <c r="P9" s="50"/>
      <c r="Q9" s="50"/>
      <c r="R9" s="50"/>
      <c r="S9" s="50"/>
    </row>
    <row r="10" spans="2:19" s="4" customFormat="1" ht="351.75" customHeight="1">
      <c r="B10" s="39" t="s">
        <v>57</v>
      </c>
      <c r="C10" s="40" t="s">
        <v>58</v>
      </c>
      <c r="D10" s="40" t="s">
        <v>59</v>
      </c>
      <c r="E10" s="32" t="s">
        <v>33</v>
      </c>
      <c r="F10" s="41">
        <v>2017</v>
      </c>
      <c r="G10" s="41">
        <v>2021</v>
      </c>
      <c r="H10" s="23" t="s">
        <v>21</v>
      </c>
      <c r="I10" s="23">
        <v>0</v>
      </c>
      <c r="J10" s="24">
        <v>1</v>
      </c>
      <c r="K10" s="24">
        <v>0.5</v>
      </c>
      <c r="L10" s="24">
        <v>0.5</v>
      </c>
      <c r="M10" s="24">
        <v>0.5</v>
      </c>
      <c r="N10" s="24">
        <v>0</v>
      </c>
      <c r="O10" s="24">
        <v>0</v>
      </c>
      <c r="P10" s="18">
        <v>0.5</v>
      </c>
      <c r="Q10" s="18">
        <v>0</v>
      </c>
      <c r="R10" s="18">
        <v>0</v>
      </c>
      <c r="S10" s="19" t="s">
        <v>89</v>
      </c>
    </row>
    <row r="11" spans="2:19" s="4" customFormat="1" ht="362.25" customHeight="1">
      <c r="B11" s="42" t="s">
        <v>63</v>
      </c>
      <c r="C11" s="43" t="s">
        <v>62</v>
      </c>
      <c r="D11" s="43" t="s">
        <v>64</v>
      </c>
      <c r="E11" s="32" t="s">
        <v>33</v>
      </c>
      <c r="F11" s="44">
        <v>2017</v>
      </c>
      <c r="G11" s="44">
        <v>2019</v>
      </c>
      <c r="H11" s="23" t="s">
        <v>21</v>
      </c>
      <c r="I11" s="25" t="s">
        <v>40</v>
      </c>
      <c r="J11" s="26" t="s">
        <v>68</v>
      </c>
      <c r="K11" s="26" t="s">
        <v>68</v>
      </c>
      <c r="L11" s="26" t="s">
        <v>68</v>
      </c>
      <c r="M11" s="26" t="s">
        <v>68</v>
      </c>
      <c r="N11" s="26" t="s">
        <v>68</v>
      </c>
      <c r="O11" s="26" t="s">
        <v>68</v>
      </c>
      <c r="P11" s="26" t="s">
        <v>68</v>
      </c>
      <c r="Q11" s="26" t="s">
        <v>68</v>
      </c>
      <c r="R11" s="26" t="s">
        <v>68</v>
      </c>
      <c r="S11" s="17" t="s">
        <v>89</v>
      </c>
    </row>
    <row r="12" spans="2:19" s="4" customFormat="1" ht="345" customHeight="1">
      <c r="B12" s="39" t="s">
        <v>65</v>
      </c>
      <c r="C12" s="40" t="s">
        <v>66</v>
      </c>
      <c r="D12" s="40" t="s">
        <v>67</v>
      </c>
      <c r="E12" s="32" t="s">
        <v>33</v>
      </c>
      <c r="F12" s="45">
        <v>2017</v>
      </c>
      <c r="G12" s="45">
        <v>2031</v>
      </c>
      <c r="H12" s="23" t="s">
        <v>21</v>
      </c>
      <c r="I12" s="23" t="s">
        <v>40</v>
      </c>
      <c r="J12" s="24" t="s">
        <v>68</v>
      </c>
      <c r="K12" s="24" t="s">
        <v>68</v>
      </c>
      <c r="L12" s="24" t="s">
        <v>68</v>
      </c>
      <c r="M12" s="24" t="s">
        <v>68</v>
      </c>
      <c r="N12" s="24" t="s">
        <v>68</v>
      </c>
      <c r="O12" s="24" t="s">
        <v>68</v>
      </c>
      <c r="P12" s="24" t="s">
        <v>68</v>
      </c>
      <c r="Q12" s="24" t="s">
        <v>68</v>
      </c>
      <c r="R12" s="24" t="s">
        <v>68</v>
      </c>
      <c r="S12" s="19" t="s">
        <v>89</v>
      </c>
    </row>
    <row r="13" spans="2:19" ht="15">
      <c r="B13" s="47" t="s">
        <v>60</v>
      </c>
      <c r="C13" s="47"/>
      <c r="D13" s="47"/>
      <c r="E13" s="47"/>
      <c r="F13" s="47"/>
      <c r="G13" s="47"/>
      <c r="H13" s="47"/>
      <c r="I13" s="47"/>
      <c r="J13" s="47"/>
      <c r="K13" s="47"/>
      <c r="L13" s="47"/>
      <c r="M13" s="47"/>
      <c r="N13" s="47"/>
      <c r="O13" s="47"/>
      <c r="P13" s="47"/>
      <c r="Q13" s="47"/>
      <c r="R13" s="47"/>
      <c r="S13" s="47"/>
    </row>
    <row r="14" spans="2:19" ht="359.25" customHeight="1">
      <c r="B14" s="30" t="s">
        <v>34</v>
      </c>
      <c r="C14" s="30" t="s">
        <v>35</v>
      </c>
      <c r="D14" s="30" t="s">
        <v>36</v>
      </c>
      <c r="E14" s="30" t="s">
        <v>33</v>
      </c>
      <c r="F14" s="30">
        <v>2017</v>
      </c>
      <c r="G14" s="30">
        <v>2021</v>
      </c>
      <c r="H14" s="8" t="s">
        <v>21</v>
      </c>
      <c r="I14" s="8">
        <v>0</v>
      </c>
      <c r="J14" s="10">
        <v>1</v>
      </c>
      <c r="K14" s="10">
        <v>0.7</v>
      </c>
      <c r="L14" s="10">
        <v>0.7</v>
      </c>
      <c r="M14" s="10">
        <v>0.7</v>
      </c>
      <c r="N14" s="10">
        <v>0.7</v>
      </c>
      <c r="O14" s="10">
        <v>0.7</v>
      </c>
      <c r="P14" s="10">
        <v>0.3</v>
      </c>
      <c r="Q14" s="10" t="s">
        <v>22</v>
      </c>
      <c r="R14" s="10" t="s">
        <v>22</v>
      </c>
      <c r="S14" s="11" t="s">
        <v>90</v>
      </c>
    </row>
    <row r="15" spans="2:19" ht="115.5" customHeight="1">
      <c r="B15" s="30" t="s">
        <v>41</v>
      </c>
      <c r="C15" s="35" t="s">
        <v>42</v>
      </c>
      <c r="D15" s="35" t="s">
        <v>43</v>
      </c>
      <c r="E15" s="33" t="s">
        <v>44</v>
      </c>
      <c r="F15" s="30">
        <v>2017</v>
      </c>
      <c r="G15" s="30">
        <v>2031</v>
      </c>
      <c r="H15" s="8" t="s">
        <v>21</v>
      </c>
      <c r="I15" s="8">
        <v>0</v>
      </c>
      <c r="J15" s="10">
        <v>1</v>
      </c>
      <c r="K15" s="10">
        <v>1</v>
      </c>
      <c r="L15" s="36">
        <v>1</v>
      </c>
      <c r="M15" s="10">
        <v>1</v>
      </c>
      <c r="N15" s="10">
        <v>1</v>
      </c>
      <c r="O15" s="10">
        <v>1</v>
      </c>
      <c r="P15" s="10">
        <v>1</v>
      </c>
      <c r="Q15" s="10" t="s">
        <v>22</v>
      </c>
      <c r="R15" s="10" t="s">
        <v>22</v>
      </c>
      <c r="S15" s="22" t="s">
        <v>91</v>
      </c>
    </row>
    <row r="16" spans="2:19" ht="146.25" customHeight="1">
      <c r="B16" s="33" t="s">
        <v>48</v>
      </c>
      <c r="C16" s="34" t="s">
        <v>49</v>
      </c>
      <c r="D16" s="34" t="s">
        <v>50</v>
      </c>
      <c r="E16" s="33" t="s">
        <v>44</v>
      </c>
      <c r="F16" s="33">
        <v>2017</v>
      </c>
      <c r="G16" s="33">
        <v>2031</v>
      </c>
      <c r="H16" s="8" t="s">
        <v>21</v>
      </c>
      <c r="I16" s="8">
        <v>0</v>
      </c>
      <c r="J16" s="8">
        <v>10</v>
      </c>
      <c r="K16" s="8">
        <v>8</v>
      </c>
      <c r="L16" s="10">
        <f>8/10</f>
        <v>0.8</v>
      </c>
      <c r="M16" s="8">
        <v>9</v>
      </c>
      <c r="N16" s="8">
        <v>7</v>
      </c>
      <c r="O16" s="10">
        <f>+N16/M16</f>
        <v>0.7777777777777778</v>
      </c>
      <c r="P16" s="8">
        <v>3</v>
      </c>
      <c r="Q16" s="8" t="s">
        <v>22</v>
      </c>
      <c r="R16" s="10" t="s">
        <v>22</v>
      </c>
      <c r="S16" s="9" t="s">
        <v>92</v>
      </c>
    </row>
    <row r="17" spans="2:19" ht="246.75" customHeight="1">
      <c r="B17" s="33" t="s">
        <v>45</v>
      </c>
      <c r="C17" s="34" t="s">
        <v>46</v>
      </c>
      <c r="D17" s="34" t="s">
        <v>47</v>
      </c>
      <c r="E17" s="33" t="s">
        <v>44</v>
      </c>
      <c r="F17" s="33">
        <v>2017</v>
      </c>
      <c r="G17" s="33">
        <v>2031</v>
      </c>
      <c r="H17" s="8" t="s">
        <v>21</v>
      </c>
      <c r="I17" s="8">
        <v>0</v>
      </c>
      <c r="J17" s="8">
        <v>15</v>
      </c>
      <c r="K17" s="8">
        <v>5</v>
      </c>
      <c r="L17" s="10">
        <f>K17/J17</f>
        <v>0.3333333333333333</v>
      </c>
      <c r="M17" s="8">
        <v>4</v>
      </c>
      <c r="N17" s="8">
        <v>3</v>
      </c>
      <c r="O17" s="10">
        <f>N17/M17</f>
        <v>0.75</v>
      </c>
      <c r="P17" s="8">
        <v>1</v>
      </c>
      <c r="Q17" s="8" t="s">
        <v>22</v>
      </c>
      <c r="R17" s="10" t="s">
        <v>22</v>
      </c>
      <c r="S17" s="22" t="s">
        <v>93</v>
      </c>
    </row>
    <row r="18" spans="2:19" ht="127.5" customHeight="1">
      <c r="B18" s="30" t="s">
        <v>51</v>
      </c>
      <c r="C18" s="35" t="s">
        <v>52</v>
      </c>
      <c r="D18" s="35" t="s">
        <v>53</v>
      </c>
      <c r="E18" s="30" t="s">
        <v>26</v>
      </c>
      <c r="F18" s="30">
        <v>2018</v>
      </c>
      <c r="G18" s="30">
        <v>2031</v>
      </c>
      <c r="H18" s="8" t="s">
        <v>54</v>
      </c>
      <c r="I18" s="8">
        <v>0</v>
      </c>
      <c r="J18" s="8">
        <v>3</v>
      </c>
      <c r="K18" s="8">
        <v>3</v>
      </c>
      <c r="L18" s="10">
        <f>K18/J18</f>
        <v>1</v>
      </c>
      <c r="M18" s="8">
        <v>3</v>
      </c>
      <c r="N18" s="8">
        <v>3</v>
      </c>
      <c r="O18" s="10">
        <f>N18/M18</f>
        <v>1</v>
      </c>
      <c r="P18" s="8">
        <v>1</v>
      </c>
      <c r="Q18" s="10" t="s">
        <v>22</v>
      </c>
      <c r="R18" s="10" t="s">
        <v>22</v>
      </c>
      <c r="S18" s="22" t="s">
        <v>94</v>
      </c>
    </row>
    <row r="19" spans="2:7" ht="12.75">
      <c r="B19" s="1"/>
      <c r="C19" s="1"/>
      <c r="D19" s="1"/>
      <c r="E19" s="1"/>
      <c r="F19" s="1"/>
      <c r="G19" s="1"/>
    </row>
    <row r="20" spans="2:7" ht="12.75">
      <c r="B20" s="1"/>
      <c r="C20" s="1"/>
      <c r="D20" s="1"/>
      <c r="E20" s="1"/>
      <c r="F20" s="1"/>
      <c r="G20" s="1"/>
    </row>
    <row r="21" spans="2:7" ht="12.75">
      <c r="B21" s="1"/>
      <c r="C21" s="1"/>
      <c r="D21" s="1"/>
      <c r="E21" s="1"/>
      <c r="F21" s="1"/>
      <c r="G21" s="1"/>
    </row>
    <row r="22" ht="15"/>
    <row r="23" ht="15"/>
    <row r="24" ht="15"/>
    <row r="25" ht="15"/>
    <row r="26" ht="15"/>
    <row r="27" ht="15"/>
    <row r="28" ht="15">
      <c r="S28" s="15"/>
    </row>
  </sheetData>
  <sheetProtection/>
  <mergeCells count="6">
    <mergeCell ref="B13:S13"/>
    <mergeCell ref="B1:S1"/>
    <mergeCell ref="B3:S3"/>
    <mergeCell ref="B4:S4"/>
    <mergeCell ref="B8:S8"/>
    <mergeCell ref="B9:S9"/>
  </mergeCells>
  <printOptions/>
  <pageMargins left="0.7000000000000001" right="0.7000000000000001" top="0.75" bottom="0.75" header="0.30000000000000004" footer="0.30000000000000004"/>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P21"/>
  <sheetViews>
    <sheetView zoomScale="77" zoomScaleNormal="77" zoomScalePageLayoutView="0" workbookViewId="0" topLeftCell="A1">
      <pane ySplit="2" topLeftCell="A3" activePane="bottomLeft" state="frozen"/>
      <selection pane="topLeft" activeCell="A1" sqref="A1"/>
      <selection pane="bottomLeft" activeCell="A5" sqref="A5"/>
    </sheetView>
  </sheetViews>
  <sheetFormatPr defaultColWidth="11.421875" defaultRowHeight="15"/>
  <cols>
    <col min="1" max="1" width="5.28125" style="1" customWidth="1"/>
    <col min="2" max="2" width="8.28125" style="12" customWidth="1"/>
    <col min="3" max="3" width="37.57421875" style="13" customWidth="1"/>
    <col min="4" max="4" width="27.28125" style="13" customWidth="1"/>
    <col min="5" max="5" width="24.421875" style="14" customWidth="1"/>
    <col min="6" max="6" width="9.140625" style="13" bestFit="1" customWidth="1"/>
    <col min="7" max="7" width="10.140625" style="13" customWidth="1"/>
    <col min="8" max="8" width="12.57421875" style="1" customWidth="1"/>
    <col min="9" max="12" width="9.140625" style="1" customWidth="1"/>
    <col min="13" max="13" width="10.421875" style="1" customWidth="1"/>
    <col min="14" max="14" width="9.8515625" style="1" customWidth="1"/>
    <col min="15" max="15" width="9.57421875" style="1" customWidth="1"/>
    <col min="16" max="16" width="124.28125" style="1" customWidth="1"/>
    <col min="17" max="17" width="11.28125" style="1" customWidth="1"/>
    <col min="18" max="18" width="11.421875" style="1" customWidth="1"/>
    <col min="19" max="16384" width="11.421875" style="1" customWidth="1"/>
  </cols>
  <sheetData>
    <row r="1" spans="2:16" ht="12.75">
      <c r="B1" s="48" t="s">
        <v>0</v>
      </c>
      <c r="C1" s="48"/>
      <c r="D1" s="48"/>
      <c r="E1" s="48"/>
      <c r="F1" s="48"/>
      <c r="G1" s="48"/>
      <c r="H1" s="48"/>
      <c r="I1" s="48"/>
      <c r="J1" s="48"/>
      <c r="K1" s="48"/>
      <c r="L1" s="48"/>
      <c r="M1" s="48"/>
      <c r="N1" s="48"/>
      <c r="O1" s="48"/>
      <c r="P1" s="48"/>
    </row>
    <row r="2" spans="2:16" ht="51.75" thickBot="1">
      <c r="B2" s="2" t="s">
        <v>1</v>
      </c>
      <c r="C2" s="3" t="s">
        <v>2</v>
      </c>
      <c r="D2" s="3" t="s">
        <v>3</v>
      </c>
      <c r="E2" s="3" t="s">
        <v>4</v>
      </c>
      <c r="F2" s="3" t="s">
        <v>5</v>
      </c>
      <c r="G2" s="3" t="s">
        <v>6</v>
      </c>
      <c r="H2" s="3" t="s">
        <v>7</v>
      </c>
      <c r="I2" s="3" t="s">
        <v>8</v>
      </c>
      <c r="J2" s="3" t="s">
        <v>9</v>
      </c>
      <c r="K2" s="3" t="s">
        <v>10</v>
      </c>
      <c r="L2" s="3" t="s">
        <v>11</v>
      </c>
      <c r="M2" s="3" t="s">
        <v>12</v>
      </c>
      <c r="N2" s="3" t="s">
        <v>13</v>
      </c>
      <c r="O2" s="3" t="s">
        <v>14</v>
      </c>
      <c r="P2" s="3" t="s">
        <v>83</v>
      </c>
    </row>
    <row r="3" spans="2:16" s="4" customFormat="1" ht="15.75" customHeight="1">
      <c r="B3" s="49" t="s">
        <v>55</v>
      </c>
      <c r="C3" s="49"/>
      <c r="D3" s="49"/>
      <c r="E3" s="49"/>
      <c r="F3" s="49"/>
      <c r="G3" s="49"/>
      <c r="H3" s="49"/>
      <c r="I3" s="49"/>
      <c r="J3" s="49"/>
      <c r="K3" s="49"/>
      <c r="L3" s="49"/>
      <c r="M3" s="49"/>
      <c r="N3" s="49"/>
      <c r="O3" s="49"/>
      <c r="P3" s="49"/>
    </row>
    <row r="4" spans="2:16" s="4" customFormat="1" ht="15.75" customHeight="1">
      <c r="B4" s="47" t="s">
        <v>56</v>
      </c>
      <c r="C4" s="47"/>
      <c r="D4" s="47"/>
      <c r="E4" s="47"/>
      <c r="F4" s="47"/>
      <c r="G4" s="47"/>
      <c r="H4" s="47"/>
      <c r="I4" s="47"/>
      <c r="J4" s="47"/>
      <c r="K4" s="47"/>
      <c r="L4" s="47"/>
      <c r="M4" s="47"/>
      <c r="N4" s="47"/>
      <c r="O4" s="47"/>
      <c r="P4" s="47"/>
    </row>
    <row r="5" spans="2:16" s="4" customFormat="1" ht="409.5" customHeight="1">
      <c r="B5" s="30" t="s">
        <v>73</v>
      </c>
      <c r="C5" s="31" t="s">
        <v>75</v>
      </c>
      <c r="D5" s="31" t="s">
        <v>74</v>
      </c>
      <c r="E5" s="32" t="s">
        <v>20</v>
      </c>
      <c r="F5" s="30">
        <v>2017</v>
      </c>
      <c r="G5" s="30">
        <v>2021</v>
      </c>
      <c r="H5" s="8" t="s">
        <v>21</v>
      </c>
      <c r="I5" s="5" t="s">
        <v>22</v>
      </c>
      <c r="J5" s="5">
        <v>1</v>
      </c>
      <c r="K5" s="5">
        <v>1</v>
      </c>
      <c r="L5" s="6">
        <f>K5/J5</f>
        <v>1</v>
      </c>
      <c r="M5" s="5">
        <v>1</v>
      </c>
      <c r="N5" s="5">
        <v>1</v>
      </c>
      <c r="O5" s="6">
        <f>N5/M5</f>
        <v>1</v>
      </c>
      <c r="P5" s="37" t="s">
        <v>78</v>
      </c>
    </row>
    <row r="6" spans="2:16" s="4" customFormat="1" ht="15.75" customHeight="1">
      <c r="B6" s="51" t="s">
        <v>16</v>
      </c>
      <c r="C6" s="51"/>
      <c r="D6" s="51"/>
      <c r="E6" s="51"/>
      <c r="F6" s="51"/>
      <c r="G6" s="51"/>
      <c r="H6" s="51"/>
      <c r="I6" s="51"/>
      <c r="J6" s="51"/>
      <c r="K6" s="51"/>
      <c r="L6" s="51"/>
      <c r="M6" s="51"/>
      <c r="N6" s="51"/>
      <c r="O6" s="51"/>
      <c r="P6" s="51"/>
    </row>
    <row r="7" spans="2:16" s="4" customFormat="1" ht="127.5" customHeight="1">
      <c r="B7" s="27" t="s">
        <v>23</v>
      </c>
      <c r="C7" s="28" t="s">
        <v>24</v>
      </c>
      <c r="D7" s="28" t="s">
        <v>25</v>
      </c>
      <c r="E7" s="29" t="s">
        <v>26</v>
      </c>
      <c r="F7" s="27">
        <v>2018</v>
      </c>
      <c r="G7" s="27">
        <v>2021</v>
      </c>
      <c r="H7" s="20" t="s">
        <v>21</v>
      </c>
      <c r="I7" s="20">
        <v>1</v>
      </c>
      <c r="J7" s="20">
        <v>1</v>
      </c>
      <c r="K7" s="20">
        <v>1</v>
      </c>
      <c r="L7" s="21">
        <f>K7/J7</f>
        <v>1</v>
      </c>
      <c r="M7" s="20">
        <v>1</v>
      </c>
      <c r="N7" s="20">
        <v>1</v>
      </c>
      <c r="O7" s="21">
        <f>N7/M7</f>
        <v>1</v>
      </c>
      <c r="P7" s="46" t="s">
        <v>70</v>
      </c>
    </row>
    <row r="8" spans="2:16" s="4" customFormat="1" ht="403.5" customHeight="1">
      <c r="B8" s="33" t="s">
        <v>27</v>
      </c>
      <c r="C8" s="34" t="s">
        <v>28</v>
      </c>
      <c r="D8" s="34" t="s">
        <v>29</v>
      </c>
      <c r="E8" s="30" t="s">
        <v>26</v>
      </c>
      <c r="F8" s="33">
        <v>2017</v>
      </c>
      <c r="G8" s="33">
        <v>2021</v>
      </c>
      <c r="H8" s="8" t="s">
        <v>21</v>
      </c>
      <c r="I8" s="8">
        <v>1</v>
      </c>
      <c r="J8" s="8">
        <v>1</v>
      </c>
      <c r="K8" s="8">
        <v>1</v>
      </c>
      <c r="L8" s="10">
        <f>K8/J8</f>
        <v>1</v>
      </c>
      <c r="M8" s="8">
        <v>1</v>
      </c>
      <c r="N8" s="8">
        <v>1</v>
      </c>
      <c r="O8" s="10">
        <f>N8/M8</f>
        <v>1</v>
      </c>
      <c r="P8" s="16" t="s">
        <v>69</v>
      </c>
    </row>
    <row r="9" spans="2:16" ht="15">
      <c r="B9" s="47" t="s">
        <v>60</v>
      </c>
      <c r="C9" s="47"/>
      <c r="D9" s="47"/>
      <c r="E9" s="47"/>
      <c r="F9" s="47"/>
      <c r="G9" s="47"/>
      <c r="H9" s="47"/>
      <c r="I9" s="47"/>
      <c r="J9" s="47"/>
      <c r="K9" s="47"/>
      <c r="L9" s="47"/>
      <c r="M9" s="47"/>
      <c r="N9" s="47"/>
      <c r="O9" s="47"/>
      <c r="P9" s="47"/>
    </row>
    <row r="10" spans="2:16" ht="369" customHeight="1">
      <c r="B10" s="30" t="s">
        <v>30</v>
      </c>
      <c r="C10" s="30" t="s">
        <v>31</v>
      </c>
      <c r="D10" s="30" t="s">
        <v>32</v>
      </c>
      <c r="E10" s="30" t="s">
        <v>33</v>
      </c>
      <c r="F10" s="30">
        <v>2019</v>
      </c>
      <c r="G10" s="30">
        <v>2021</v>
      </c>
      <c r="H10" s="8" t="s">
        <v>21</v>
      </c>
      <c r="I10" s="8">
        <v>0</v>
      </c>
      <c r="J10" s="10">
        <v>1</v>
      </c>
      <c r="K10" s="10">
        <v>1</v>
      </c>
      <c r="L10" s="10">
        <v>1</v>
      </c>
      <c r="M10" s="10">
        <v>1</v>
      </c>
      <c r="N10" s="10">
        <v>1</v>
      </c>
      <c r="O10" s="10">
        <v>1</v>
      </c>
      <c r="P10" s="9" t="s">
        <v>71</v>
      </c>
    </row>
    <row r="11" spans="2:16" ht="309.75" customHeight="1">
      <c r="B11" s="30" t="s">
        <v>37</v>
      </c>
      <c r="C11" s="35" t="s">
        <v>38</v>
      </c>
      <c r="D11" s="35" t="s">
        <v>39</v>
      </c>
      <c r="E11" s="30" t="s">
        <v>26</v>
      </c>
      <c r="F11" s="30">
        <v>2017</v>
      </c>
      <c r="G11" s="30">
        <v>2021</v>
      </c>
      <c r="H11" s="8" t="s">
        <v>21</v>
      </c>
      <c r="I11" s="8" t="s">
        <v>40</v>
      </c>
      <c r="J11" s="8">
        <v>6</v>
      </c>
      <c r="K11" s="8">
        <v>6</v>
      </c>
      <c r="L11" s="10">
        <f>K11/J11</f>
        <v>1</v>
      </c>
      <c r="M11" s="8">
        <v>5</v>
      </c>
      <c r="N11" s="8">
        <v>5</v>
      </c>
      <c r="O11" s="10">
        <f>N11/M11</f>
        <v>1</v>
      </c>
      <c r="P11" s="22" t="s">
        <v>72</v>
      </c>
    </row>
    <row r="12" spans="2:7" ht="12.75">
      <c r="B12" s="1"/>
      <c r="C12" s="1"/>
      <c r="D12" s="1"/>
      <c r="E12" s="1"/>
      <c r="F12" s="1"/>
      <c r="G12" s="1"/>
    </row>
    <row r="13" spans="2:7" ht="12.75">
      <c r="B13" s="1"/>
      <c r="C13" s="1"/>
      <c r="D13" s="1"/>
      <c r="E13" s="1"/>
      <c r="F13" s="1"/>
      <c r="G13" s="1"/>
    </row>
    <row r="14" spans="2:7" ht="12.75">
      <c r="B14" s="1"/>
      <c r="C14" s="1"/>
      <c r="D14" s="1"/>
      <c r="E14" s="1"/>
      <c r="F14" s="1"/>
      <c r="G14" s="1"/>
    </row>
    <row r="15" ht="15"/>
    <row r="16" ht="15"/>
    <row r="17" ht="15"/>
    <row r="18" ht="15"/>
    <row r="19" ht="15"/>
    <row r="20" ht="15"/>
    <row r="21" ht="15">
      <c r="P21" s="15"/>
    </row>
  </sheetData>
  <sheetProtection/>
  <mergeCells count="5">
    <mergeCell ref="B9:P9"/>
    <mergeCell ref="B1:P1"/>
    <mergeCell ref="B3:P3"/>
    <mergeCell ref="B4:P4"/>
    <mergeCell ref="B6:P6"/>
  </mergeCells>
  <printOptions/>
  <pageMargins left="0.7000000000000001" right="0.7000000000000001" top="0.75" bottom="0.75" header="0.30000000000000004" footer="0.30000000000000004"/>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f pardo</dc:creator>
  <cp:keywords/>
  <dc:description/>
  <cp:lastModifiedBy>YULI MARCELA PARDO PERILLA</cp:lastModifiedBy>
  <dcterms:created xsi:type="dcterms:W3CDTF">2020-03-25T21:45:39Z</dcterms:created>
  <dcterms:modified xsi:type="dcterms:W3CDTF">2023-01-25T20:31:45Z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2TV4CCKVFCYA-1167877901-1014</vt:lpwstr>
  </property>
  <property fmtid="{D5CDD505-2E9C-101B-9397-08002B2CF9AE}" pid="3" name="_dlc_DocIdItemGuid">
    <vt:lpwstr>790daf25-809f-42f5-9104-ce747beaedf2</vt:lpwstr>
  </property>
  <property fmtid="{D5CDD505-2E9C-101B-9397-08002B2CF9AE}" pid="4" name="_dlc_DocIdUrl">
    <vt:lpwstr>https://www.minjusticia.gov.co/ministerio/_layouts/15/DocIdRedir.aspx?ID=2TV4CCKVFCYA-1167877901-1014, 2TV4CCKVFCYA-1167877901-1014</vt:lpwstr>
  </property>
  <property fmtid="{D5CDD505-2E9C-101B-9397-08002B2CF9AE}" pid="5" name="PublishingExpirationDate">
    <vt:lpwstr/>
  </property>
  <property fmtid="{D5CDD505-2E9C-101B-9397-08002B2CF9AE}" pid="6" name="PublishingStartDate">
    <vt:lpwstr/>
  </property>
</Properties>
</file>