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8800" windowHeight="12435" activeTab="0"/>
  </bookViews>
  <sheets>
    <sheet name="Reporte_segundo_trimestre_2022" sheetId="1" r:id="rId1"/>
    <sheet name="Cumplidos vigencia 2021" sheetId="2" r:id="rId2"/>
  </sheets>
  <definedNames/>
  <calcPr fullCalcOnLoad="1"/>
</workbook>
</file>

<file path=xl/sharedStrings.xml><?xml version="1.0" encoding="utf-8"?>
<sst xmlns="http://schemas.openxmlformats.org/spreadsheetml/2006/main" count="181" uniqueCount="95">
  <si>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</si>
  <si>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</si>
  <si>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</si>
  <si>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</si>
  <si>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</si>
  <si>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</si>
  <si>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</si>
  <si>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</si>
  <si>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</si>
  <si>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</si>
  <si>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</si>
  <si>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</si>
  <si>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</si>
  <si>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</si>
  <si>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</si>
  <si>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</si>
  <si>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</si>
  <si>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</si>
  <si>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</si>
  <si>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</si>
  <si>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</si>
  <si>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</si>
  <si>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</si>
  <si>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</si>
  <si>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</si>
  <si>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</si>
  <si>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</si>
  <si>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</si>
  <si>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</si>
  <si>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</si>
  <si>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</si>
  <si>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</si>
  <si>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</si>
  <si>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</si>
  <si>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</si>
  <si>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</si>
  <si>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</si>
  <si>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</si>
  <si>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</si>
  <si>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</si>
  <si>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</si>
  <si>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</si>
  <si>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</si>
  <si>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</si>
  <si>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</si>
  <si>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</si>
  <si>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</si>
  <si>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</si>
  <si>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</si>
  <si>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</si>
  <si>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</si>
  <si>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</si>
  <si>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</si>
  <si>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</si>
  <si>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</si>
  <si>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</si>
  <si>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</si>
  <si>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D.MT.2</t>
  </si>
  <si>
    <t>El tratamiento penal diferencial habrá beneficiado a pequeños agricultores que estén o hayan estado vinculados con cultivos de uso ilícito, de acuerdo con la normatividad vigente</t>
  </si>
  <si>
    <t>Ajustes normativos para el tratamiento penal diferencial</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</si>
  <si>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</si>
  <si>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</si>
  <si>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</si>
  <si>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</si>
  <si>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</si>
  <si>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</si>
  <si>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</si>
  <si>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</si>
  <si>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</si>
  <si>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r>
      <rPr>
        <b/>
        <sz val="10"/>
        <color indexed="8"/>
        <rFont val="Calibri"/>
        <family val="2"/>
      </rPr>
      <t>Indicador cumplido.</t>
    </r>
    <r>
      <rPr>
        <sz val="10"/>
        <color indexed="8"/>
        <rFont val="Calibri"/>
        <family val="2"/>
      </rPr>
      <t>Durante la vigencia 2021 se realizó socialización de los resultados del Estudio Nacional de Consumo de Sustancias Psicoactivas Colombia 2019, en las siguientes reuniones y/o eventos:
-  El 20 de mayo, en el marco del Comité Técnico de Sustancias Psicoactivas de la Secretaria Distrital de Integración Social de Bogotá, haciendo énfasis en el comportamiento del consumo por sexo. Este evento contó con la participación de 15 profesionales de la Secretaria de Integración Social. 
-  El día 29 de junio, en el marco de la "Semana de prevención de consumo de sustancias psicoactivas", convocada por el Ministerio de Salud y Protección social, resaltando el comportamiento de los indicadores por sexo. Este encuentro contó con la participación de 350 personas de diferentes sectores (actores institucionales nacionales, territoriales, academia, sociedad civil y comunidad en general). 
-  Del 21 al 23 de septiembre, tuvo lugar el Encuentro de Intercambio de Experiencias Nnacionales e internacionales sobre Mujeres y Narcotráfico, convocado por el Ministerio de Justicia y del Derecho y la Oficina de Naciones Unidas Contra la Droga y el Delito.  El tercer dia del evento se desarrolló el bloque temático sobre "El consumo de drogas desde la perspectiva de género", en el cual se realizó la ponencia: Contexto del consumo de sustancias psicoactivas en mujeres: comparativo de estudios nacionales de consumo, a partir del Estudio Nacional de consumo en población general.  Esta ponencia está disponible en youtube y cuenta  con más de 400 visualizaciones hasta la fecha.
-  El día 21 de septiembre, se realizó socialización del Estudio Nacional de Consumo de Sustancias Psicoactivas 2019, haciendo énfasis en el comportamiento del consumo por sexo y variables sociodemográficas, en reunión con equipos territoriales de la Secretaría de Integración Social de Bogotá, profesionales de las Subdirecciones Técnicas de Infancia, Juventud, Adultez, Vejez, Familias, Asuntos LGBTI, Subgil y Proyecto 7771 Discapacidad. En esta actividad  participaron 150 personas.
-  Los días 16 y 18 de noviembre,  se realizó socialización virtual de resultados Estudio Nacional de Consumo de Sustancias Psicoactivas Colombia 2019, dirigido a actores del Consejo Departamental de Estupefacientes del departamento de Amazonas. En esta actividad participaron cinco actores institucionales. En la reunión se hizo énfasis en comportamiento de consumo por sexo, grupo de edad, estrato y variables territoriales.
Entre los resultados del Estudio Nacional de Consumo de Sustancias Psicoactivas Colombia 2019,  sobresale que el 30,1%,es decir, aproximadamente a 7.1 millones de personas, son consumidoras actuales de bebidas alcohólicas (último mes), con diferencias significativas por sexo, 38,0% entre los hombres y 22,7% entre las mujeres. El 9,8% de las personas encuestadas declaró consumo actual o de último mes de tabaco (13,8% hombres y 6% mujeres), lo que equivale a cerca de 2.3 millones de personas. El 2,7% de la población declaró haber consumido marihuana en el último año, con diferencias significativas por sexo, con un 4,2% en los hombres y 1,3% en las mujeres. La comparación de los resultados de 2019, con los estudios anteriores de 2008 y 2013 encontramos una disminución en el uso de cualquier sustancia ilícita (como marihuana, cocaína, basuco, éxtasis o heroína). Pero a pesar de esta disminución en el indicador nacional, se observa que en mujeres el consumo no disminuyó, sino que se mantuvo estable o aumentó. Por primera vez se incluyeron preguntas de orientación sexual e identidad de género, con el fin de contar con una aproximación de enfoque diferencial. De esta forma, el porcentaje de encuestados que se auto identifica como lesbiana, gay o bisexual en la encuesta es del 1,2%.</t>
    </r>
  </si>
  <si>
    <r>
      <rPr>
        <b/>
        <sz val="10"/>
        <color indexed="8"/>
        <rFont val="Calibri"/>
        <family val="2"/>
      </rPr>
      <t>Indicador cumplido</t>
    </r>
    <r>
      <rPr>
        <sz val="10"/>
        <color indexed="8"/>
        <rFont val="Calibri"/>
        <family val="2"/>
      </rPr>
      <t xml:space="preserve">. En la vigencia 2020 se finalizó el Estudio Nacional de Consumo de Sustancias psicoactivas y durante el 2021 se socializó en eventos tales como: 
- Comisión Técnica Nacional de Reducción de la Demanda de Drogas (CTNRDD) convocada por el Ministerio de Justicia y del Derecho y el Ministerio de Salud y Protección Social. 
- Consejo Nacional de Salud Mental
- Jornada con equipos territoriales de la Secretaría de Integración Social de Bogotá.
En el cuarto trimestre de 2021 se realizó socialización del estudio en el III Foro prevención del consumo de sustancias psicoactivas, organizado por la Fundación Cooprofesores. </t>
    </r>
  </si>
  <si>
    <r>
      <rPr>
        <b/>
        <sz val="10"/>
        <color indexed="8"/>
        <rFont val="Calibri"/>
        <family val="2"/>
      </rPr>
      <t>Indicador cumplido</t>
    </r>
    <r>
      <rPr>
        <sz val="10"/>
        <color indexed="8"/>
        <rFont val="Calibri"/>
        <family val="2"/>
      </rPr>
      <t>. Durante el periodo de seguimiento, se aprobó el documento “Estrategia territorializada de articulación interinstitucional – ETCO” para el fortalecimiento de las capacidades de investigación, judicialización y sanción orientadas al desmantelamiento del crimen organizado y la disrupción las economías ilícitas y sus circuitos financieros en Colombia, por parte del Viceministerio de Política Criminal y Justicia Restaurativa. 
La Estrategia antes señalada, compila un conjunto de iniciativas orientadas a garantizar el orden público, el disfrute de los derechos ciudadanos y el establecimiento del imperio de la ley a lo largo y ancho del territorio nacional y estén inscritas en el pilar del pacto por la legalidad, para el Gobierno nacional la legalidad se sustenta en el Plan Nacional de Desarrollo.  
Así mismo, la estrategia ETCO es la concreción de los lineamientos planteados por el Plan Nacional de Política Criminal que fueron aprobados en el seno del Consejo Superior de Política Criminal en el 2021. Dicho Plan, constituye la primera política de Estado para la neutralización del crimen y la garantía de derechos ciudadanos en el marco de la Política Criminal.  
En su contenido, se establecen prioridades para prevenir el delito, la violencia de género, la humanización del sistema penitenciario, y la lucha contra la corrupción. En relación con la estrategia, se enmarca en las prioridades orientadas al desmantelamiento de la criminalidad organizada y la modernización del Estado en los territorios.  
Tiene como objetivo principal fortalecer las capacidades de las entidades del sector justicia en materia de investigación judicialización y sanción del crimen en territorios priorizados y de alta incidencia del crimen organizado.  
En total son diez líneas estratégicas que se relacionan a continuación:  
1. Implementación del programa de asistencia técnica dirigido a las autoridades territoriales y judiciales para potenciar las capacidades del sector justicia en el desmantelamiento del crimen organizado.  
2. Implementación de acciones para la prevención del delito en las ciudades y los territorios.  
3. Iniciativa para el aumento de la presencia y disponibilidad de la Rama Judicial en los territorios.  
4. Iniciativa para aumentar la disponibilidad de infraestructura y cupos carcelarios para municipios priorizados.  
5. Implementación de las jornadas móviles de acceso a la justicia para poblaciones víctimas y vulnerables.  
6. Implementación de acciones para aumentar el acceso a la justicia a mujeres y población con OSIGD.  
7. Iniciativa para la generación de conocimiento sobre dinámicas criminales para la toma de decisiones de política criminal.  
8. Diseño e implementación de iniciativas de movilidad e itinerancia para las entidades del sector justicia orientadas al potenciamiento de su presencia en los territorios.  
9. Fortalecer las capacidades de las autoridades territoriales en materia de disrupción de las economías y finanzas ilícitas.  
10. Diseño e implementación de un programa orientado a la consolidación de la presencia permanente del sector justicia para la lucha contra el crimen organizado en los territorios – Ciudadelas Judiciales.</t>
    </r>
  </si>
  <si>
    <r>
      <rPr>
        <b/>
        <sz val="10"/>
        <color indexed="8"/>
        <rFont val="Calibri"/>
        <family val="2"/>
      </rPr>
      <t>Indicador cumplido.</t>
    </r>
    <r>
      <rPr>
        <sz val="10"/>
        <color indexed="8"/>
        <rFont val="Calibri"/>
        <family val="2"/>
      </rPr>
      <t xml:space="preserve"> Como parte del mapeo de la cadena de valor del narcotráfico, en 2021 se desarrolló el "estudio de estimación de la productividad en la Región Putumayo – Caquetá", en convenio con UNODC, con el cual se actualizó el conocimiento de los fenómenos asociados al cultivo de coca y su transformación teniendo como principales hallazgos los siguientes: i) Configuración de dos enclaves productivos: En esta región se evidenció territorios con diferencias significativas en relación con el cultivo y su transformación a base de cocaína que originan también diferencias en las dimensiones sociales, económicas e institucionales; ii) Se observan los niveles de productividad más altos de la serie histórica: Los resultados de productividad de hoja de coca en 2021 superan los niveles registrados en las cuatro fases del estudio en esta región. Esto se debe a mejores prácticas agroculturales como el uso de cultivariedades, densidades de siembra, uso de agroquímicos, etc. y iii) Mejoramiento de los procesos de extracción de la hoja de coca. Se identifica el uso por parte de los productores agropecuarios de sustancias claves en los procesos de extracción de la hoja de coca tales como combustibles, permanganato de potasio, metabisulfito de sodio, etc. Esto ha generado el encadenamiento productivo en la región que va desde el cultivo hasta la obtención de base de cocaína, producto con un valor agregado más alto que la hoja de coca y la pasta básica de cocaína.                                                                                                                                                                                                                                                                                                                                                                                                                          El informe final identifica los sistemas de financiación de las organizaciones de crimen organizado, así como, la cadena de valor en todas sus etapas: cultivo, producción, tráfico, lavado de activos y delitos relacionados. Cada una de las etapas fue desarrollada mediante estudios realizados entre los años 2017 y 2021, los cuales fueron consolidados en el informe final “Caracterización y estimación económica de la cadena de valor del narcotráfico en Colombia”, en el cual se elaboró una caracterización general de cada uno de los eslabones que conforman la cadena de valor del narcotráfico, producto de la información obtenida a través de fuentes abiertas de información y datos recopilados por el Ministerio de Justicia y del Derecho. Obteniendo como conclusión que, en los eslabones de cultivos ilícitos y producción, se ha logrado detallar sus flujos y dinámicas transaccionales, que se generan en el abastecimiento de insumos para los procesos que implican el desarrollo de esta actividad, a tal punto de realizar una aproximación a los valores que representan estas cifras en el producto interno bruto del país (PIB). Frente a los eslabones correspondientes al tráfico y lavado de activos, se llega a la conclusión que las estructuras criminales organizadas utilizan operaciones de todo tipo y esta información de alguna u otra manera, aunque se encuentra reservada nos lleva a determinar que las estructuras criminales utilizan gran variedad de organizaciones y de negocios para poder realizar su actuar criminal con respecto al negocio de la cocaína.
Este documento servirá como insumo para la formulación de políticas públicas y el diseño de planes y programas en respuesta a la problemática analizada.</t>
    </r>
  </si>
  <si>
    <t>A.12</t>
  </si>
  <si>
    <t>Crear mecanismos ágiles y eficaces de conciliación y resolución de conflictos de uso y tenencia incluyendo mecanismos tradicionales y la intervención participativa de las comunidades</t>
  </si>
  <si>
    <t>Mecanismos de conciliación y resolución de conflictos de uso y tenencia incluyendo mecanismos tradicionales y la intervención participativa de las comunidades, creados y en funcionamiento</t>
  </si>
  <si>
    <t>% avance 2022</t>
  </si>
  <si>
    <t>Meta 2022</t>
  </si>
  <si>
    <r>
      <t xml:space="preserve">Indicador cumplido.
</t>
    </r>
    <r>
      <rPr>
        <sz val="10"/>
        <color indexed="8"/>
        <rFont val="Calibri"/>
        <family val="2"/>
      </rPr>
      <t>Durante el año 2021 el Ministerio de Justicia y del Derecho, a través de su Dirección de Métodos Alternativos de Solución de Conflictos - DMASC adelantó varias actividades en desarrollo del Indicador A.12 del Plan Marco de Implementación – PMI; todas ellas, enfocadas hacia el fortalecimiento de la conciliación y la mediación como estrategias para la resolución de conflictos por uso y tenencia de la tierra, en cumplimiento del punto 1.1.8. del Acuerdo de Paz. En esa línea, su adelantaron las siguientes actividades:
1.- Diagnóstico de Mediación Rural - Contrato 0497 de 2021: indagación sobre el estado en que se encuentra de la Mediación tanto comunitaria como étnica, interétnica e intercultural, en escenarios rurales. Para ello, se seleccionaron como muestra 8 municipios PDET: Carepa y Chigorodó (Antioquia); Condoto y Medio Atrato (Chocó); El Charco y Mosquera (Nariño); Puerto Caicedo y Puerto Asís (Putumayo). Con los resultados arrojados por esta investigación, sumados a los aportados por otro estudio adelantado durante el 2019, el Gobierno Nacional cuenta con la información suficiente para diseñar los lineamientos para una Política Pública en materia de Mediación.
2.- Jornadas Gratuitas de Conciliación Extrajudicial en Derecho – PNUD – 0481-2021: realización de jornadas gratuitas de conciliación con énfasis en conflictos ocasionados por el uso y la tenencia de la tierra, en 20 municipios PDET, las cuales contribuyeron de manera fundamental en el fortalecimiento de los Métodos Alternativos de Solución de Conflictos como instrumentos para promover y garantizar el derecho fundamental de acceso a la justicia, además, permitieron que los funcionarios públicos y los conciliadores en derecho y en equidad adquirieran habilidades prácticas en conciliación y métodos de resolución de conflictos ocasionados por el uso y la tenencia de la tierra.
3.- Articulación Interinstitucional con ANT - COL395: Desde el año 2020, se elaboró y ejecutó un Plan de Trabajo junto con la Agencia Nacional de Tierras - ANT cuyo objetivo fue articular recursos y estrategias para fortalecer la implementación de la Política de Ordenamiento Social de la Propiedad Rural – POSPR y así avanzar en el cumplimiento del Acuerdo de Paz suscrito en La Habana, específicamente en el punto No. 1: Reforma Rural Integral.
Durante el año 2021, estas entidades gestionaron recursos de la Cooperación Internacional para fortalecer capacidades locales en la gestión de conflictos por uso y tenencia de la tierra; en el marco de dicho proceso se realizaron las jornadas de formación a autoridades y líderes comunitarios en los temas relacionados con la conciliación y mediación de conflictos por uso y tenencia de la tierra en los municipios de Rioblanco - Tolima; Valencia - Córdoba; Ciénaga - Magdalena; Cáceres – Antioquia. Resultado de ello se formaron 74 personas y se realizó una capacitación nacional en la que participaron 154 personas dentro de las cuales se identifican funcionarios y servidores públicos, contratistas de las entidades ejecutoras (PNUD, OIM, AID, FAO). Luego de las sesiones de formación, se realizaron jornadas de asesoría y conciliación mediante las cuales se atendieron conflictos por uso y tenencia de la tierra, previamente identificados por los equipos territoriales de la ANT y su respectivo socio, dando como resultado 8 casos atendidos durante los cuales participaron 30 personas (17 hombres y 13 mujeres).
4.- Caja de Herramientas en MRC en Métodos de Resolución de Conflictos: Durante el primer trimestre del 2021, en asocio con el Programa de Justicia para una Paz Sostenible de USAID y los aliados territoriales, se adelantaron los procesos de formación en 6 departamentos y 33 municipios, arrojando como resultado 679 mediadores y conciliadores en equidad formados.
5.- Apoyo de la Cooperación Internacional para el fortalecimiento de los MRC – MPTF / Fondo para la Paz: El proyecto implemento acciones en 22 municipios de las regiones priorizadas por el Fondo para la Paz. Durante el año 2021 se formaron 403 personas entre funcionarios de inspecciones de policía, personerías y alcaldías, así como líderes de juntas de acción comunal y conciliadores en equidad. Durante el mes de noviembre y la primera semana del mes de diciembre se realizaron labores para la preparación de las Jornadas de Asesoría y Conciliación.</t>
    </r>
  </si>
  <si>
    <t>A.G.7.1</t>
  </si>
  <si>
    <t>Porcentaje de mujeres u organizaciones que accedieron (como operadoras y/o beneficiarias) a la conciliación en derecho, en equidad, mediación y/o otros mecanismos para solucionar conflictos incluidos los de uso y tenencia de la tierra - BENEFICIARIAS</t>
  </si>
  <si>
    <t>A.G.7.2</t>
  </si>
  <si>
    <t>Porcentaje de mujeres u organizaciones que accedieron (como operadoras y/o beneficiarias) a la conciliación en derecho, en equidad, mediación y/o otros mecanismos para solucionar conflictos incluidos los de uso y tenencia de la tierra - OPERADORAS</t>
  </si>
  <si>
    <t>Reporte cualitativo segundo trimestre 2022 registrado en SIIPO</t>
  </si>
  <si>
    <t>Avance 2do trimestre 2022</t>
  </si>
  <si>
    <t>El Ministerio de Justicia y del Derecho reporta que entre abril y junio de 2022 29.661 personas accedieron como beneficiarios a la conciliación en derecho y en equidad para solucionar conflictos, incluidos los de uso y tenencia de la tierra, de las cuales 15.489 son mujeres BENEFICIARIAS correspondiendo al 52% del total de personas que accedieron como beneficiarios de estos mecanismos de resolución de conflictos.</t>
  </si>
  <si>
    <t xml:space="preserve">La estrategia de promoción está orientada a incentivar, fomentar y motivar el uso de los métodos de resolución de conflictos, con el fin de estimular la participación de las mujeres como operadoras o beneficiaras. Los componentes de la estrategia son: 1. Promoción y pedagogía de las actividades adelantadas en territorio por la Dirección de Métodos Alternativos de Solución de Conflictos (DMASC) 2. Desarrollo de material comunicativo que invite y motive la participación de esta población como operadoras y/o beneficiarias de los MRC, incluidos los de uso y tenencia de la tierra.
Entre las acciones más destacadas del SEGUNDO trimestre del 2022, se tienen:
COMPONENTE I. PROCESOS DE PROMOCIÓN Y PEDAGOGÍA:
1. Diseño y puesta en marcha de ciclo de talleres en métodos de resolución de conflictos orientados a diferentes poblaciones en territorio, incluidas mujeres. Proceso en el que participaron 416 personas. 160 hombres y 256 mujeres.
2. Apoyo a iniciativas de organizaciones sociales y comunitarias para el fortalecimiento de la cultura de legalidad y promoción de los MRC, entre otros temas, en el marco de los Modelos de Justicia Local y Rural Fases I y II. En Fase I, las 44 organizaciones sociales y desarrollaron acciones enfocadas al pilar 8; desagregados en 6 categorías así: Justicia ancestral afro MASC, justicia propia, VBG, Reconciliación &amp; Paz, MASC y, convivencia, paz y legalidad, al interior de los territorios. En Fase II, 5 organizaciones avanzan en su gestión.
3. Apoyo en la promoción y difusión de los procesos de implementación de la conciliación en equidad en el país. Se adelanta seguimiento, capacitación y asistencia técnica para mantener a los conciliadores y a las conciliadoras del país actualizados y en operación
4. Participación en Feria la Acércate realizada en La Jagua de Ibirico (Cesar) para promoción de los MRC con apoyo de conciliadores en equidad.
5. Realización de evento El futuro y presente de los mecanismos de resolución de conflictos en Colombia
6. Firma de acuerdo de cooperación técnica entre la Organización de Estados Americanos – OEA y el Ministerio de Justicia y del Derecho para el fortalecimiento de la conciliación en equidad
7. Articulación con el Programa De Justicia Inclusiva De La Agencia De Los Estados Unidos Para El Desarrollo Internacional, USAID. Se avanza convenio con el que se espera retomar la implementación de la caja de herramientas en MRC con impacto en 75 municipios, para los próximos 5 años.
COMPONENTE II. PRODUCCIÓN DE CONTENIDOS Y PIEZAS DE COMUNICACIÓN
1. Difusión contenidos web sobre sobre mujer y resolución de conflictos
2. Realización de 1 boletines de prensa con información del convenio con OEA, que permitirá el fortalecimiento de los conciliadores y a las conciliadoras en equidad del país, en el marco de los sistemas locales de justicia.
Los soportes y evidencias de ejecución de cada una de estas acciones, se encuentra en el pdf adjunto, denominado informe de gestión del segundo trimestre de indicador A.G.6. </t>
  </si>
  <si>
    <t>El Ministerio de Justicia y del Derecho reporta que entre abril y junio de 2022 2605 personas accedieron como operadores de la conciliación en derecho y en equidad, para solucionar conflictos, incluidos los de uso y tenencia de la tierra, de las cuales 1449 son mujeres OPERADORAS correspondiendo al 56% del total de personas que accedieron como operadores de estos mecanismos de resolución de conflictos.</t>
  </si>
  <si>
    <t>Teniendo en cuenta que la gestión del indicador se encuentra estrechamente relacionada a la expedición de la ley de tratamiento penal diferenciado, transitorio y condicionado para los cultivadores de plantaciones ilícitas en pequeña escala y la inclusión del enfoque étnico y de género (a través de un Decreto con fuerza de ley producto de consulta previa), resulta pertinente señalar que las iniciativas legislativas presentadas por el Ministerio de Justicia y del Derecho sobre esta materia, a saber: PL. S. 13/2017; PL. S. 197/2018; PL. S. 065/2018, iniciativas que desafortunadamente no finalizaron su trámite en el Honorable Congreso de la República.
Por lo anterior, el cumplimiento del indicador se ha visto afectado, no obstante, el Ministerio de Justicia y del Derecho avanza en la revisión de posibles rutas para la estructuración de propuestas orientadas a dar cumplimiento al indicador de tratamiento penal diferencial para pequeños cultivadores.
En este sentido, en el segundo trimestre de la vigencia 2022 el Ministerio de Justica y del Derecho trabajó de manera conjunta con el Ministerio del Interior para la recepción del OFI2022-7470-DCP-2700 - PL TRATAMIENTO PENAL DIFERENCIADO, como respuesta a la solicitud de determinación de procedencia de la Consulta Previa relativa al Proyecto de Ley 197 de 2017 Senado y Proyecto de Ley 65 de 2018 Senado, por parte de la Subdirectora Técnica de la Dirección de la Autoridad Nacional de Consulta Previa, en donde la conclusión es que “no son medidas legislativas sujetas al desarrollo de consulta previa”. 
Adicionalmente se desarrolló el ejercicio de preparación de sesión técnica con la Alta Consejería para la Estabilización y Consolidación – CPEC, cuya sesión de trabajo quedó definida para realización el día 07 de julio de 2022 con todos los insumos trabajados durante el mes de junio, relativos a avances, proyectos de ley, mesas de trabajo conjuntas y posibles mecanismos de abordaje de cara al nuevo gobierno.</t>
  </si>
  <si>
    <t>Durante el segundo trimestre de 2022, el Departamento Nacional de Planeación anunció el avance en la construcción del CONPES de política criminal, con el diseñó de la versión final de Plan de Acción y presupuesto de este. 
Conforme lo anterior, el 6 de junio de 2022, en sesión plenaria del Consejo de Política Económica y Social CONPES, se aprobó el documento CONPES de política criminal que desarrolla lo contenido por el Plan Nacional de Política Criminal y su plan de acción, garantizando los recursos que permiten su financiación, en cumplimiento por lo dispuesto por la ley 1709 de 2014 en su artículo 91.</t>
  </si>
  <si>
    <t>Reporte cualitativo - aprobado en SIIPO</t>
  </si>
  <si>
    <t>En el segundo trimestre del 2022, se inició el diseño de la Estrategia en el componente de Comercio Exterior, la cual se adelantará mediante la Adquisición de 7 equipos RAMAN para el análisis forense de sustancias químicas controladas, drogas de uso ilícito y nuevas sustancias psicoactivas, en el marco del control y fiscalización, con uso de autoridades de policía judicial.
Para lo anterior, se diseñó el estudio previo y la ficha técnica de los equipos, para iniciar el proceso de contratación de estos. En cuanto a los otros componentes de la estrategia a la fecha se encuentra en proceso de realización de la ficha técnica y definición del plan operativo y operador para el año 2022.</t>
  </si>
  <si>
    <t>Durante el segundo trimestre de 2022 se suscribieron dos acuerdos de cooperación voluntaria y no vinculante. El primero el 11 de mayo de 2022 con la empresa Brinsa S.A. y el segundo el 24 de junio de 2022 con la Compañía Global de Pinturas SAS. Ambos con el propósito de fortalecer las capacidades de control y fiscalización de sustancias y los productos químicos controlados, principalmente, a través de dos mecanismos: 1. la capacitación y sensibilización en materia de control y 2. el reporte de operaciones inusuales o sospechosas (ROIS).</t>
  </si>
  <si>
    <t>Para el segundo trimestre de 2022, se continuó con el desarrollo el plan operativo, el cual busca identificar los flujos comerciales desde y hacia las empresas autorizadas en municipios ubicados en zonas futuro y dar seguimiento al análisis previo y al comportamiento administrativo de las empresas ubicadas en Norte de Santander y Nariño.
A la fecha se han generado siete reportes de fiscalización de índole operativo (4 durante este trimestre) y nueve reportes de fiscalización de índole administrativo (todos de este trimestre). Adicionalmente se generaron noventa y tres (93) oficios en los que se les solicitó información complementaria (59 oficios para este trimestre)
Los reportes de fiscalización operativos contienen evidencia del análisis realizado y se entregan a Policía Nacional para realizar procesos de interdicción e inteligencia si así lo consideran.
Los reportes de fiscalización de índole administrativo se generan cuando luego del análisis de información se verifica que la empresa incumplió las obligaciones establecidas en el artículo 11 de la Resolución 0001 de 2015 del Consejo Nacional de Estupefacientes.
Adicionalmente, se identificaron las empresas que producen baterías en Cundinamarca y que cuentan con Certificado de Carencia de Informes por Tráfico de Estupefacientes (CCITE) realizándose el análisis del comportamiento administrativo y del registro de movimientos para luego, en aplicación del artículo 28 de la Resolución 001 de 2015, realizar visitas de inspección conjunta con Policía Nacional. Se realizaron seis (6) visitas de inspección.</t>
  </si>
  <si>
    <t>Para el segundo trimestre de 2022, se continua en la gestión relacionada con la adición del convenio suscrito con UNODC, en el cual se está incluyendo el Estudio de caracterización de la situación de las mujeres y sus hogares en regiones productoras de coca con enfoque de derechos en departamentos priorizados (Antioquia, Córdoba, Nariño y Putumayo). Al respecto, se solicitó el CDP, luego de poner a consideración en el Comité de Contratación realizado el 16 de julio de 2022.      
El documento rector de estrategias de acción frente el problema de las drogas, se encuentra dirigido a la reducción de la participación de las mujeres y sus hijos menores de edad en las actividades criminales relacionadas con el narcotráfico, a la prevención y mitigación de daños asociados al consumo de drogas, y a la identificación de estrategias novedosas de reintegración de las mujeres privadas de la libertad por delitos relacionados con drogas. 
Como resultado del estudio se tendrán los siguientes productos:
• Un (1) Documento del Estudio de Caracterización de la situación de las mujeres y sus hogares en regiones productoras de coca desde el enfoque de derechos en departamentos priorizados (Antioquia, Córdoba, Nariño y Putumayo). 
• Un (1) Documento de Estrategias nacionales de acción frente al problema de las drogas desde las perspectivas de las mujeres (nivel nacional). Versión digital.
• Un (1) Documento de Estrategias departamentales de acción frente al problema de las drogas desde las perspectivas de las mujeres (Antioquia, Córdoba, Putumayo y Nariño). Versión digital.</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</si>
</sst>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8">
    <font>
      <sz val="11"/>
      <color rgb="FF000000"/>
      <name val="Calibri"/>
      <family val="2"/>
    </font>
    <font>
      <sz val="11"/>
      <color indexed="8"/>
      <name val="Calibri"/>
      <family val="2"/>
    </font>
    <font>
      <sz val="10"/>
      <name val="Calibri"/>
      <family val="2"/>
    </font>
    <font>
      <sz val="10"/>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Calibri"/>
      <family val="2"/>
    </font>
    <font>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b/>
      <sz val="10"/>
      <color rgb="FF000000"/>
      <name val="Calibri"/>
      <family val="2"/>
    </font>
    <font>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theme="9" tint="0.5999900102615356"/>
        <bgColor indexed="64"/>
      </patternFill>
    </fill>
    <fill>
      <patternFill patternType="solid">
        <fgColor rgb="FFE2EFDA"/>
        <bgColor indexed="64"/>
      </patternFill>
    </fill>
    <fill>
      <patternFill patternType="solid">
        <fgColor rgb="FFA9D08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169" fontId="25" fillId="0" borderId="0" applyFont="0" applyFill="0" applyBorder="0" applyAlignment="0" applyProtection="0"/>
    <xf numFmtId="168"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2">
    <xf numFmtId="0" fontId="0" fillId="0" borderId="0" xfId="0" applyAlignment="1">
      <alignment/>
    </xf>
    <xf numFmtId="0" fontId="44" fillId="0" borderId="0" xfId="0" applyFont="1" applyAlignment="1">
      <alignment/>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0" borderId="0" xfId="0" applyFont="1" applyFill="1" applyAlignment="1">
      <alignment/>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justify" vertical="top"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justify" vertical="center" wrapText="1"/>
    </xf>
    <xf numFmtId="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0" xfId="0" applyFont="1" applyAlignment="1">
      <alignment vertical="center"/>
    </xf>
    <xf numFmtId="0" fontId="44" fillId="0" borderId="0" xfId="0" applyFont="1" applyAlignment="1">
      <alignment horizontal="justify"/>
    </xf>
    <xf numFmtId="0" fontId="44" fillId="0" borderId="0" xfId="0" applyFont="1" applyAlignment="1">
      <alignment horizontal="center" vertical="center"/>
    </xf>
    <xf numFmtId="0" fontId="44" fillId="0" borderId="0" xfId="0" applyFont="1" applyAlignment="1">
      <alignment wrapText="1"/>
    </xf>
    <xf numFmtId="0" fontId="44" fillId="0" borderId="12" xfId="0" applyFont="1" applyFill="1" applyBorder="1" applyAlignment="1">
      <alignment horizontal="justify" vertical="top" wrapText="1"/>
    </xf>
    <xf numFmtId="0" fontId="44" fillId="0" borderId="13" xfId="0" applyFont="1" applyFill="1" applyBorder="1" applyAlignment="1">
      <alignment horizontal="left" vertical="center" wrapText="1"/>
    </xf>
    <xf numFmtId="9" fontId="44" fillId="0" borderId="14" xfId="0" applyNumberFormat="1"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9" fontId="44" fillId="0" borderId="15" xfId="0" applyNumberFormat="1" applyFont="1" applyFill="1" applyBorder="1" applyAlignment="1">
      <alignment horizontal="center" vertical="center" wrapText="1"/>
    </xf>
    <xf numFmtId="0" fontId="44" fillId="0" borderId="12" xfId="0" applyFont="1" applyFill="1" applyBorder="1" applyAlignment="1">
      <alignment vertical="center" wrapText="1"/>
    </xf>
    <xf numFmtId="0" fontId="2" fillId="0"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0" fontId="44" fillId="34" borderId="15" xfId="0" applyFont="1" applyFill="1" applyBorder="1" applyAlignment="1">
      <alignment horizontal="justify" vertical="center" wrapText="1"/>
    </xf>
    <xf numFmtId="0" fontId="44" fillId="13" borderId="15" xfId="0" applyFont="1" applyFill="1" applyBorder="1" applyAlignment="1">
      <alignment horizontal="center" vertical="center" wrapText="1"/>
    </xf>
    <xf numFmtId="0" fontId="44" fillId="13" borderId="12" xfId="0" applyFont="1" applyFill="1" applyBorder="1" applyAlignment="1">
      <alignment horizontal="center" vertical="center" wrapText="1"/>
    </xf>
    <xf numFmtId="0" fontId="44" fillId="13" borderId="12" xfId="0" applyFont="1" applyFill="1" applyBorder="1" applyAlignment="1">
      <alignment vertical="center" wrapText="1"/>
    </xf>
    <xf numFmtId="0" fontId="44" fillId="13" borderId="11"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2" xfId="0" applyFont="1" applyFill="1" applyBorder="1" applyAlignment="1">
      <alignment horizontal="justify" vertical="center" wrapText="1"/>
    </xf>
    <xf numFmtId="0" fontId="44" fillId="13" borderId="12" xfId="0" applyFont="1" applyFill="1" applyBorder="1" applyAlignment="1">
      <alignment horizontal="justify" vertical="center" wrapText="1"/>
    </xf>
    <xf numFmtId="9" fontId="44" fillId="0" borderId="12" xfId="55" applyFont="1" applyFill="1" applyBorder="1" applyAlignment="1">
      <alignment horizontal="center" vertical="center" wrapText="1"/>
    </xf>
    <xf numFmtId="0" fontId="46" fillId="0" borderId="11" xfId="0" applyFont="1" applyFill="1" applyBorder="1" applyAlignment="1">
      <alignment horizontal="justify" vertical="top" wrapText="1"/>
    </xf>
    <xf numFmtId="0" fontId="44" fillId="0" borderId="11" xfId="0" applyFont="1" applyFill="1" applyBorder="1" applyAlignment="1">
      <alignment horizontal="justify" vertical="center" wrapText="1"/>
    </xf>
    <xf numFmtId="0" fontId="46" fillId="35" borderId="12" xfId="0" applyFont="1" applyFill="1" applyBorder="1" applyAlignment="1">
      <alignment horizontal="center" vertical="center" wrapText="1"/>
    </xf>
    <xf numFmtId="0" fontId="44" fillId="0" borderId="12" xfId="0" applyFont="1" applyFill="1" applyBorder="1" applyAlignment="1">
      <alignment horizontal="center" wrapText="1"/>
    </xf>
    <xf numFmtId="0" fontId="46" fillId="36" borderId="16" xfId="0" applyFont="1" applyFill="1" applyBorder="1" applyAlignment="1">
      <alignment horizontal="center" vertical="center" wrapText="1"/>
    </xf>
    <xf numFmtId="0" fontId="46" fillId="35" borderId="13"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4" xfId="0" applyFont="1" applyFill="1" applyBorder="1" applyAlignment="1">
      <alignment horizontal="justify" vertical="center" wrapText="1"/>
    </xf>
    <xf numFmtId="0" fontId="47" fillId="13" borderId="1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3" xfId="0" applyFont="1" applyFill="1" applyBorder="1" applyAlignment="1">
      <alignment horizontal="justify" vertical="center" wrapText="1"/>
    </xf>
    <xf numFmtId="0" fontId="47" fillId="13" borderId="13" xfId="0" applyFont="1" applyFill="1" applyBorder="1" applyAlignment="1">
      <alignment horizontal="center" vertical="center" wrapText="1"/>
    </xf>
    <xf numFmtId="0" fontId="47" fillId="13" borderId="14" xfId="0" applyFont="1" applyFill="1" applyBorder="1" applyAlignment="1">
      <alignment horizontal="center" vertical="center" wrapText="1"/>
    </xf>
    <xf numFmtId="0" fontId="3" fillId="0" borderId="15" xfId="0" applyFont="1" applyFill="1" applyBorder="1" applyAlignment="1">
      <alignment horizontal="justify"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28"/>
  <sheetViews>
    <sheetView tabSelected="1" zoomScale="77" zoomScaleNormal="77" zoomScalePageLayoutView="0" workbookViewId="0" topLeftCell="A1">
      <pane ySplit="2" topLeftCell="A3" activePane="bottomLeft" state="frozen"/>
      <selection pane="topLeft" activeCell="A1" sqref="A1"/>
      <selection pane="bottomLeft" activeCell="S6" sqref="S6"/>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17" width="12.8515625" style="1" customWidth="1"/>
    <col min="18" max="18" width="11.421875" style="1" customWidth="1"/>
    <col min="19" max="19" width="124.28125" style="1" customWidth="1"/>
    <col min="20" max="20" width="11.28125" style="1" customWidth="1"/>
    <col min="21" max="21" width="11.421875" style="1" customWidth="1"/>
    <col min="22" max="16384" width="11.421875" style="1" customWidth="1"/>
  </cols>
  <sheetData>
    <row r="1" spans="2:19" ht="12.75">
      <c r="B1" s="40" t="s">
        <v>0</v>
      </c>
      <c r="C1" s="40"/>
      <c r="D1" s="40"/>
      <c r="E1" s="40"/>
      <c r="F1" s="40"/>
      <c r="G1" s="40"/>
      <c r="H1" s="40"/>
      <c r="I1" s="40"/>
      <c r="J1" s="40"/>
      <c r="K1" s="40"/>
      <c r="L1" s="40"/>
      <c r="M1" s="40"/>
      <c r="N1" s="40"/>
      <c r="O1" s="40"/>
      <c r="P1" s="40"/>
      <c r="Q1" s="40"/>
      <c r="R1" s="40"/>
      <c r="S1" s="40"/>
    </row>
    <row r="2" spans="2:19"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77</v>
      </c>
      <c r="Q2" s="3" t="s">
        <v>84</v>
      </c>
      <c r="R2" s="3" t="s">
        <v>76</v>
      </c>
      <c r="S2" s="3" t="s">
        <v>83</v>
      </c>
    </row>
    <row r="3" spans="2:19" s="4" customFormat="1" ht="15.75" customHeight="1">
      <c r="B3" s="41" t="s">
        <v>55</v>
      </c>
      <c r="C3" s="41"/>
      <c r="D3" s="41"/>
      <c r="E3" s="41"/>
      <c r="F3" s="41"/>
      <c r="G3" s="41"/>
      <c r="H3" s="41"/>
      <c r="I3" s="41"/>
      <c r="J3" s="41"/>
      <c r="K3" s="41"/>
      <c r="L3" s="41"/>
      <c r="M3" s="41"/>
      <c r="N3" s="41"/>
      <c r="O3" s="41"/>
      <c r="P3" s="41"/>
      <c r="Q3" s="41"/>
      <c r="R3" s="41"/>
      <c r="S3" s="41"/>
    </row>
    <row r="4" spans="2:19" s="4" customFormat="1" ht="15.75" customHeight="1">
      <c r="B4" s="39" t="s">
        <v>56</v>
      </c>
      <c r="C4" s="39"/>
      <c r="D4" s="39"/>
      <c r="E4" s="39"/>
      <c r="F4" s="39"/>
      <c r="G4" s="39"/>
      <c r="H4" s="39"/>
      <c r="I4" s="39"/>
      <c r="J4" s="39"/>
      <c r="K4" s="39"/>
      <c r="L4" s="39"/>
      <c r="M4" s="39"/>
      <c r="N4" s="39"/>
      <c r="O4" s="39"/>
      <c r="P4" s="39"/>
      <c r="Q4" s="39"/>
      <c r="R4" s="39"/>
      <c r="S4" s="39"/>
    </row>
    <row r="5" spans="2:19" s="4" customFormat="1" ht="358.5" customHeight="1">
      <c r="B5" s="30" t="s">
        <v>17</v>
      </c>
      <c r="C5" s="31" t="s">
        <v>18</v>
      </c>
      <c r="D5" s="31" t="s">
        <v>19</v>
      </c>
      <c r="E5" s="32" t="s">
        <v>20</v>
      </c>
      <c r="F5" s="30">
        <v>2018</v>
      </c>
      <c r="G5" s="30">
        <v>2031</v>
      </c>
      <c r="H5" s="8" t="s">
        <v>21</v>
      </c>
      <c r="I5" s="5" t="s">
        <v>22</v>
      </c>
      <c r="J5" s="5">
        <v>13</v>
      </c>
      <c r="K5" s="5">
        <v>3</v>
      </c>
      <c r="L5" s="6">
        <f>K5/J5</f>
        <v>0.23076923076923078</v>
      </c>
      <c r="M5" s="5">
        <v>4</v>
      </c>
      <c r="N5" s="5">
        <v>3</v>
      </c>
      <c r="O5" s="6">
        <f>N5/M5</f>
        <v>0.75</v>
      </c>
      <c r="P5" s="5">
        <v>1</v>
      </c>
      <c r="Q5" s="5" t="s">
        <v>22</v>
      </c>
      <c r="R5" s="6" t="s">
        <v>22</v>
      </c>
      <c r="S5" s="7" t="s">
        <v>86</v>
      </c>
    </row>
    <row r="6" spans="2:19" s="4" customFormat="1" ht="137.25" customHeight="1">
      <c r="B6" s="30" t="s">
        <v>79</v>
      </c>
      <c r="C6" s="31" t="s">
        <v>80</v>
      </c>
      <c r="D6" s="31" t="s">
        <v>19</v>
      </c>
      <c r="E6" s="32" t="s">
        <v>20</v>
      </c>
      <c r="F6" s="30">
        <v>2018</v>
      </c>
      <c r="G6" s="30">
        <v>2031</v>
      </c>
      <c r="H6" s="8" t="s">
        <v>21</v>
      </c>
      <c r="I6" s="6" t="s">
        <v>22</v>
      </c>
      <c r="J6" s="6">
        <v>0.3</v>
      </c>
      <c r="K6" s="6">
        <v>0.3</v>
      </c>
      <c r="L6" s="6">
        <v>1</v>
      </c>
      <c r="M6" s="6">
        <v>0.3</v>
      </c>
      <c r="N6" s="6">
        <v>0.3</v>
      </c>
      <c r="O6" s="6">
        <v>1</v>
      </c>
      <c r="P6" s="6">
        <v>0.3</v>
      </c>
      <c r="Q6" s="5" t="s">
        <v>22</v>
      </c>
      <c r="R6" s="6" t="s">
        <v>22</v>
      </c>
      <c r="S6" s="38" t="s">
        <v>85</v>
      </c>
    </row>
    <row r="7" spans="2:19" s="4" customFormat="1" ht="152.25" customHeight="1" thickBot="1">
      <c r="B7" s="30" t="s">
        <v>81</v>
      </c>
      <c r="C7" s="31" t="s">
        <v>82</v>
      </c>
      <c r="D7" s="31" t="s">
        <v>19</v>
      </c>
      <c r="E7" s="32" t="s">
        <v>20</v>
      </c>
      <c r="F7" s="30">
        <v>2018</v>
      </c>
      <c r="G7" s="30">
        <v>2031</v>
      </c>
      <c r="H7" s="8" t="s">
        <v>21</v>
      </c>
      <c r="I7" s="6" t="s">
        <v>22</v>
      </c>
      <c r="J7" s="6">
        <v>0.3</v>
      </c>
      <c r="K7" s="6">
        <v>0.3</v>
      </c>
      <c r="L7" s="6">
        <v>1</v>
      </c>
      <c r="M7" s="6">
        <v>0.3</v>
      </c>
      <c r="N7" s="6">
        <v>0.3</v>
      </c>
      <c r="O7" s="6">
        <v>1</v>
      </c>
      <c r="P7" s="6">
        <v>0.3</v>
      </c>
      <c r="Q7" s="5" t="s">
        <v>22</v>
      </c>
      <c r="R7" s="6" t="s">
        <v>22</v>
      </c>
      <c r="S7" s="38" t="s">
        <v>87</v>
      </c>
    </row>
    <row r="8" spans="2:19" s="4" customFormat="1" ht="12.75">
      <c r="B8" s="41" t="s">
        <v>15</v>
      </c>
      <c r="C8" s="41"/>
      <c r="D8" s="41"/>
      <c r="E8" s="41"/>
      <c r="F8" s="41"/>
      <c r="G8" s="41"/>
      <c r="H8" s="41"/>
      <c r="I8" s="41"/>
      <c r="J8" s="41"/>
      <c r="K8" s="41"/>
      <c r="L8" s="41"/>
      <c r="M8" s="41"/>
      <c r="N8" s="41"/>
      <c r="O8" s="41"/>
      <c r="P8" s="41"/>
      <c r="Q8" s="41"/>
      <c r="R8" s="41"/>
      <c r="S8" s="41"/>
    </row>
    <row r="9" spans="2:19" s="4" customFormat="1" ht="12.75">
      <c r="B9" s="43" t="s">
        <v>61</v>
      </c>
      <c r="C9" s="43"/>
      <c r="D9" s="43"/>
      <c r="E9" s="43"/>
      <c r="F9" s="43"/>
      <c r="G9" s="43"/>
      <c r="H9" s="43"/>
      <c r="I9" s="43"/>
      <c r="J9" s="43"/>
      <c r="K9" s="43"/>
      <c r="L9" s="43"/>
      <c r="M9" s="43"/>
      <c r="N9" s="43"/>
      <c r="O9" s="43"/>
      <c r="P9" s="43"/>
      <c r="Q9" s="43"/>
      <c r="R9" s="43"/>
      <c r="S9" s="43"/>
    </row>
    <row r="10" spans="2:19" s="4" customFormat="1" ht="270" customHeight="1">
      <c r="B10" s="44" t="s">
        <v>57</v>
      </c>
      <c r="C10" s="45" t="s">
        <v>58</v>
      </c>
      <c r="D10" s="45" t="s">
        <v>59</v>
      </c>
      <c r="E10" s="32" t="s">
        <v>33</v>
      </c>
      <c r="F10" s="46">
        <v>2017</v>
      </c>
      <c r="G10" s="46">
        <v>2021</v>
      </c>
      <c r="H10" s="23" t="s">
        <v>21</v>
      </c>
      <c r="I10" s="23">
        <v>0</v>
      </c>
      <c r="J10" s="24">
        <v>1</v>
      </c>
      <c r="K10" s="24">
        <v>0.5</v>
      </c>
      <c r="L10" s="24">
        <v>0.5</v>
      </c>
      <c r="M10" s="24">
        <v>0.5</v>
      </c>
      <c r="N10" s="24">
        <v>0</v>
      </c>
      <c r="O10" s="24">
        <v>0</v>
      </c>
      <c r="P10" s="18">
        <v>0.5</v>
      </c>
      <c r="Q10" s="18">
        <v>0</v>
      </c>
      <c r="R10" s="18">
        <v>0</v>
      </c>
      <c r="S10" s="19" t="s">
        <v>88</v>
      </c>
    </row>
    <row r="11" spans="2:19" s="4" customFormat="1" ht="259.5" customHeight="1">
      <c r="B11" s="47" t="s">
        <v>63</v>
      </c>
      <c r="C11" s="48" t="s">
        <v>62</v>
      </c>
      <c r="D11" s="48" t="s">
        <v>64</v>
      </c>
      <c r="E11" s="32" t="s">
        <v>33</v>
      </c>
      <c r="F11" s="49">
        <v>2017</v>
      </c>
      <c r="G11" s="49">
        <v>2019</v>
      </c>
      <c r="H11" s="23" t="s">
        <v>21</v>
      </c>
      <c r="I11" s="25" t="s">
        <v>40</v>
      </c>
      <c r="J11" s="26" t="s">
        <v>68</v>
      </c>
      <c r="K11" s="26" t="s">
        <v>68</v>
      </c>
      <c r="L11" s="26" t="s">
        <v>68</v>
      </c>
      <c r="M11" s="26" t="s">
        <v>68</v>
      </c>
      <c r="N11" s="26" t="s">
        <v>68</v>
      </c>
      <c r="O11" s="26" t="s">
        <v>68</v>
      </c>
      <c r="P11" s="26" t="s">
        <v>68</v>
      </c>
      <c r="Q11" s="26" t="s">
        <v>68</v>
      </c>
      <c r="R11" s="26" t="s">
        <v>68</v>
      </c>
      <c r="S11" s="17" t="s">
        <v>88</v>
      </c>
    </row>
    <row r="12" spans="2:19" s="4" customFormat="1" ht="267.75" customHeight="1">
      <c r="B12" s="44" t="s">
        <v>65</v>
      </c>
      <c r="C12" s="45" t="s">
        <v>66</v>
      </c>
      <c r="D12" s="45" t="s">
        <v>67</v>
      </c>
      <c r="E12" s="32" t="s">
        <v>33</v>
      </c>
      <c r="F12" s="50">
        <v>2017</v>
      </c>
      <c r="G12" s="50">
        <v>2031</v>
      </c>
      <c r="H12" s="23" t="s">
        <v>21</v>
      </c>
      <c r="I12" s="23" t="s">
        <v>40</v>
      </c>
      <c r="J12" s="24" t="s">
        <v>68</v>
      </c>
      <c r="K12" s="24" t="s">
        <v>68</v>
      </c>
      <c r="L12" s="24" t="s">
        <v>68</v>
      </c>
      <c r="M12" s="24" t="s">
        <v>68</v>
      </c>
      <c r="N12" s="24" t="s">
        <v>68</v>
      </c>
      <c r="O12" s="24" t="s">
        <v>68</v>
      </c>
      <c r="P12" s="24" t="s">
        <v>68</v>
      </c>
      <c r="Q12" s="24" t="s">
        <v>68</v>
      </c>
      <c r="R12" s="24" t="s">
        <v>68</v>
      </c>
      <c r="S12" s="19" t="s">
        <v>88</v>
      </c>
    </row>
    <row r="13" spans="2:19" ht="15">
      <c r="B13" s="39" t="s">
        <v>60</v>
      </c>
      <c r="C13" s="39"/>
      <c r="D13" s="39"/>
      <c r="E13" s="39"/>
      <c r="F13" s="39"/>
      <c r="G13" s="39"/>
      <c r="H13" s="39"/>
      <c r="I13" s="39"/>
      <c r="J13" s="39"/>
      <c r="K13" s="39"/>
      <c r="L13" s="39"/>
      <c r="M13" s="39"/>
      <c r="N13" s="39"/>
      <c r="O13" s="39"/>
      <c r="P13" s="39"/>
      <c r="Q13" s="39"/>
      <c r="R13" s="39"/>
      <c r="S13" s="39"/>
    </row>
    <row r="14" spans="2:19" ht="76.5" customHeight="1">
      <c r="B14" s="30" t="s">
        <v>34</v>
      </c>
      <c r="C14" s="30" t="s">
        <v>35</v>
      </c>
      <c r="D14" s="30" t="s">
        <v>36</v>
      </c>
      <c r="E14" s="30" t="s">
        <v>33</v>
      </c>
      <c r="F14" s="30">
        <v>2017</v>
      </c>
      <c r="G14" s="30">
        <v>2021</v>
      </c>
      <c r="H14" s="8" t="s">
        <v>21</v>
      </c>
      <c r="I14" s="8">
        <v>0</v>
      </c>
      <c r="J14" s="10">
        <v>1</v>
      </c>
      <c r="K14" s="10">
        <v>0.7</v>
      </c>
      <c r="L14" s="10">
        <v>0.7</v>
      </c>
      <c r="M14" s="10">
        <v>0.7</v>
      </c>
      <c r="N14" s="10">
        <v>0.7</v>
      </c>
      <c r="O14" s="10">
        <v>0.7</v>
      </c>
      <c r="P14" s="10">
        <v>0.3</v>
      </c>
      <c r="Q14" s="10" t="s">
        <v>22</v>
      </c>
      <c r="R14" s="10" t="s">
        <v>22</v>
      </c>
      <c r="S14" s="11" t="s">
        <v>89</v>
      </c>
    </row>
    <row r="15" spans="2:19" ht="99" customHeight="1">
      <c r="B15" s="30" t="s">
        <v>41</v>
      </c>
      <c r="C15" s="35" t="s">
        <v>42</v>
      </c>
      <c r="D15" s="35" t="s">
        <v>43</v>
      </c>
      <c r="E15" s="33" t="s">
        <v>44</v>
      </c>
      <c r="F15" s="30">
        <v>2017</v>
      </c>
      <c r="G15" s="30">
        <v>2031</v>
      </c>
      <c r="H15" s="8" t="s">
        <v>21</v>
      </c>
      <c r="I15" s="8">
        <v>0</v>
      </c>
      <c r="J15" s="10">
        <v>1</v>
      </c>
      <c r="K15" s="10">
        <v>1</v>
      </c>
      <c r="L15" s="36">
        <v>1</v>
      </c>
      <c r="M15" s="10">
        <v>1</v>
      </c>
      <c r="N15" s="10">
        <v>1</v>
      </c>
      <c r="O15" s="10">
        <v>1</v>
      </c>
      <c r="P15" s="10">
        <v>1</v>
      </c>
      <c r="Q15" s="10" t="s">
        <v>22</v>
      </c>
      <c r="R15" s="10" t="s">
        <v>22</v>
      </c>
      <c r="S15" s="22" t="s">
        <v>91</v>
      </c>
    </row>
    <row r="16" spans="2:19" ht="123.75" customHeight="1">
      <c r="B16" s="33" t="s">
        <v>48</v>
      </c>
      <c r="C16" s="34" t="s">
        <v>49</v>
      </c>
      <c r="D16" s="34" t="s">
        <v>50</v>
      </c>
      <c r="E16" s="33" t="s">
        <v>44</v>
      </c>
      <c r="F16" s="33">
        <v>2017</v>
      </c>
      <c r="G16" s="33">
        <v>2031</v>
      </c>
      <c r="H16" s="8" t="s">
        <v>21</v>
      </c>
      <c r="I16" s="8">
        <v>0</v>
      </c>
      <c r="J16" s="8">
        <v>10</v>
      </c>
      <c r="K16" s="8">
        <v>8</v>
      </c>
      <c r="L16" s="10">
        <f>8/10</f>
        <v>0.8</v>
      </c>
      <c r="M16" s="8">
        <v>9</v>
      </c>
      <c r="N16" s="8">
        <v>7</v>
      </c>
      <c r="O16" s="10">
        <f>+N16/M16</f>
        <v>0.7777777777777778</v>
      </c>
      <c r="P16" s="8">
        <v>3</v>
      </c>
      <c r="Q16" s="8" t="s">
        <v>22</v>
      </c>
      <c r="R16" s="10" t="s">
        <v>22</v>
      </c>
      <c r="S16" s="9" t="s">
        <v>92</v>
      </c>
    </row>
    <row r="17" spans="2:19" ht="246.75" customHeight="1">
      <c r="B17" s="33" t="s">
        <v>45</v>
      </c>
      <c r="C17" s="34" t="s">
        <v>46</v>
      </c>
      <c r="D17" s="34" t="s">
        <v>47</v>
      </c>
      <c r="E17" s="33" t="s">
        <v>44</v>
      </c>
      <c r="F17" s="33">
        <v>2017</v>
      </c>
      <c r="G17" s="33">
        <v>2031</v>
      </c>
      <c r="H17" s="8" t="s">
        <v>21</v>
      </c>
      <c r="I17" s="8">
        <v>0</v>
      </c>
      <c r="J17" s="8">
        <v>15</v>
      </c>
      <c r="K17" s="8">
        <v>5</v>
      </c>
      <c r="L17" s="10">
        <f>K17/J17</f>
        <v>0.3333333333333333</v>
      </c>
      <c r="M17" s="8">
        <v>4</v>
      </c>
      <c r="N17" s="8">
        <v>3</v>
      </c>
      <c r="O17" s="10">
        <f>N17/M17</f>
        <v>0.75</v>
      </c>
      <c r="P17" s="8">
        <v>1</v>
      </c>
      <c r="Q17" s="8" t="s">
        <v>22</v>
      </c>
      <c r="R17" s="10" t="s">
        <v>22</v>
      </c>
      <c r="S17" s="22" t="s">
        <v>93</v>
      </c>
    </row>
    <row r="18" spans="2:19" ht="273" customHeight="1">
      <c r="B18" s="30" t="s">
        <v>51</v>
      </c>
      <c r="C18" s="35" t="s">
        <v>52</v>
      </c>
      <c r="D18" s="35" t="s">
        <v>53</v>
      </c>
      <c r="E18" s="30" t="s">
        <v>26</v>
      </c>
      <c r="F18" s="30">
        <v>2018</v>
      </c>
      <c r="G18" s="30">
        <v>2031</v>
      </c>
      <c r="H18" s="8" t="s">
        <v>54</v>
      </c>
      <c r="I18" s="8">
        <v>0</v>
      </c>
      <c r="J18" s="8">
        <v>3</v>
      </c>
      <c r="K18" s="8">
        <v>3</v>
      </c>
      <c r="L18" s="10">
        <f>K18/J18</f>
        <v>1</v>
      </c>
      <c r="M18" s="8">
        <v>3</v>
      </c>
      <c r="N18" s="8">
        <v>3</v>
      </c>
      <c r="O18" s="10">
        <f>N18/M18</f>
        <v>1</v>
      </c>
      <c r="P18" s="8">
        <v>1</v>
      </c>
      <c r="Q18" s="10" t="s">
        <v>22</v>
      </c>
      <c r="R18" s="10" t="s">
        <v>22</v>
      </c>
      <c r="S18" s="22" t="s">
        <v>94</v>
      </c>
    </row>
    <row r="19" spans="2:7" ht="12.75">
      <c r="B19" s="1"/>
      <c r="C19" s="1"/>
      <c r="D19" s="1"/>
      <c r="E19" s="1"/>
      <c r="F19" s="1"/>
      <c r="G19" s="1"/>
    </row>
    <row r="20" spans="2:7" ht="12.75">
      <c r="B20" s="1"/>
      <c r="C20" s="1"/>
      <c r="D20" s="1"/>
      <c r="E20" s="1"/>
      <c r="F20" s="1"/>
      <c r="G20" s="1"/>
    </row>
    <row r="21" spans="2:7" ht="12.75">
      <c r="B21" s="1"/>
      <c r="C21" s="1"/>
      <c r="D21" s="1"/>
      <c r="E21" s="1"/>
      <c r="F21" s="1"/>
      <c r="G21" s="1"/>
    </row>
    <row r="22" ht="15"/>
    <row r="23" ht="15"/>
    <row r="24" ht="15"/>
    <row r="25" ht="15"/>
    <row r="26" ht="15"/>
    <row r="27" ht="15"/>
    <row r="28" ht="15">
      <c r="S28" s="15"/>
    </row>
  </sheetData>
  <sheetProtection/>
  <mergeCells count="6">
    <mergeCell ref="B13:S13"/>
    <mergeCell ref="B1:S1"/>
    <mergeCell ref="B3:S3"/>
    <mergeCell ref="B4:S4"/>
    <mergeCell ref="B8:S8"/>
    <mergeCell ref="B9:S9"/>
  </mergeCell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P21"/>
  <sheetViews>
    <sheetView zoomScale="77" zoomScaleNormal="77" zoomScalePageLayoutView="0" workbookViewId="0" topLeftCell="A1">
      <pane ySplit="2" topLeftCell="A3" activePane="bottomLeft" state="frozen"/>
      <selection pane="topLeft" activeCell="A1" sqref="A1"/>
      <selection pane="bottomLeft" activeCell="A5" sqref="A5"/>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24.28125" style="1" customWidth="1"/>
    <col min="17" max="17" width="11.28125" style="1" customWidth="1"/>
    <col min="18" max="18" width="11.421875" style="1" customWidth="1"/>
    <col min="19" max="16384" width="11.421875" style="1" customWidth="1"/>
  </cols>
  <sheetData>
    <row r="1" spans="2:16" ht="12.75">
      <c r="B1" s="40" t="s">
        <v>0</v>
      </c>
      <c r="C1" s="40"/>
      <c r="D1" s="40"/>
      <c r="E1" s="40"/>
      <c r="F1" s="40"/>
      <c r="G1" s="40"/>
      <c r="H1" s="40"/>
      <c r="I1" s="40"/>
      <c r="J1" s="40"/>
      <c r="K1" s="40"/>
      <c r="L1" s="40"/>
      <c r="M1" s="40"/>
      <c r="N1" s="40"/>
      <c r="O1" s="40"/>
      <c r="P1" s="40"/>
    </row>
    <row r="2" spans="2:16"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90</v>
      </c>
    </row>
    <row r="3" spans="2:16" s="4" customFormat="1" ht="15.75" customHeight="1">
      <c r="B3" s="41" t="s">
        <v>55</v>
      </c>
      <c r="C3" s="41"/>
      <c r="D3" s="41"/>
      <c r="E3" s="41"/>
      <c r="F3" s="41"/>
      <c r="G3" s="41"/>
      <c r="H3" s="41"/>
      <c r="I3" s="41"/>
      <c r="J3" s="41"/>
      <c r="K3" s="41"/>
      <c r="L3" s="41"/>
      <c r="M3" s="41"/>
      <c r="N3" s="41"/>
      <c r="O3" s="41"/>
      <c r="P3" s="41"/>
    </row>
    <row r="4" spans="2:16" s="4" customFormat="1" ht="15.75" customHeight="1">
      <c r="B4" s="39" t="s">
        <v>56</v>
      </c>
      <c r="C4" s="39"/>
      <c r="D4" s="39"/>
      <c r="E4" s="39"/>
      <c r="F4" s="39"/>
      <c r="G4" s="39"/>
      <c r="H4" s="39"/>
      <c r="I4" s="39"/>
      <c r="J4" s="39"/>
      <c r="K4" s="39"/>
      <c r="L4" s="39"/>
      <c r="M4" s="39"/>
      <c r="N4" s="39"/>
      <c r="O4" s="39"/>
      <c r="P4" s="39"/>
    </row>
    <row r="5" spans="2:16" s="4" customFormat="1" ht="409.5" customHeight="1">
      <c r="B5" s="30" t="s">
        <v>73</v>
      </c>
      <c r="C5" s="31" t="s">
        <v>75</v>
      </c>
      <c r="D5" s="31" t="s">
        <v>74</v>
      </c>
      <c r="E5" s="32" t="s">
        <v>20</v>
      </c>
      <c r="F5" s="30">
        <v>2017</v>
      </c>
      <c r="G5" s="30">
        <v>2021</v>
      </c>
      <c r="H5" s="8" t="s">
        <v>21</v>
      </c>
      <c r="I5" s="5" t="s">
        <v>22</v>
      </c>
      <c r="J5" s="5">
        <v>1</v>
      </c>
      <c r="K5" s="5">
        <v>1</v>
      </c>
      <c r="L5" s="6">
        <f>K5/J5</f>
        <v>1</v>
      </c>
      <c r="M5" s="5">
        <v>1</v>
      </c>
      <c r="N5" s="5">
        <v>1</v>
      </c>
      <c r="O5" s="6">
        <f>N5/M5</f>
        <v>1</v>
      </c>
      <c r="P5" s="37" t="s">
        <v>78</v>
      </c>
    </row>
    <row r="6" spans="2:16" s="4" customFormat="1" ht="15.75" customHeight="1">
      <c r="B6" s="42" t="s">
        <v>16</v>
      </c>
      <c r="C6" s="42"/>
      <c r="D6" s="42"/>
      <c r="E6" s="42"/>
      <c r="F6" s="42"/>
      <c r="G6" s="42"/>
      <c r="H6" s="42"/>
      <c r="I6" s="42"/>
      <c r="J6" s="42"/>
      <c r="K6" s="42"/>
      <c r="L6" s="42"/>
      <c r="M6" s="42"/>
      <c r="N6" s="42"/>
      <c r="O6" s="42"/>
      <c r="P6" s="42"/>
    </row>
    <row r="7" spans="2:16" s="4" customFormat="1" ht="127.5" customHeight="1">
      <c r="B7" s="27" t="s">
        <v>23</v>
      </c>
      <c r="C7" s="28" t="s">
        <v>24</v>
      </c>
      <c r="D7" s="28" t="s">
        <v>25</v>
      </c>
      <c r="E7" s="29" t="s">
        <v>26</v>
      </c>
      <c r="F7" s="27">
        <v>2018</v>
      </c>
      <c r="G7" s="27">
        <v>2021</v>
      </c>
      <c r="H7" s="20" t="s">
        <v>21</v>
      </c>
      <c r="I7" s="20">
        <v>1</v>
      </c>
      <c r="J7" s="20">
        <v>1</v>
      </c>
      <c r="K7" s="20">
        <v>1</v>
      </c>
      <c r="L7" s="21">
        <f>K7/J7</f>
        <v>1</v>
      </c>
      <c r="M7" s="20">
        <v>1</v>
      </c>
      <c r="N7" s="20">
        <v>1</v>
      </c>
      <c r="O7" s="21">
        <f>N7/M7</f>
        <v>1</v>
      </c>
      <c r="P7" s="51" t="s">
        <v>70</v>
      </c>
    </row>
    <row r="8" spans="2:16" s="4" customFormat="1" ht="403.5" customHeight="1">
      <c r="B8" s="33" t="s">
        <v>27</v>
      </c>
      <c r="C8" s="34" t="s">
        <v>28</v>
      </c>
      <c r="D8" s="34" t="s">
        <v>29</v>
      </c>
      <c r="E8" s="30" t="s">
        <v>26</v>
      </c>
      <c r="F8" s="33">
        <v>2017</v>
      </c>
      <c r="G8" s="33">
        <v>2021</v>
      </c>
      <c r="H8" s="8" t="s">
        <v>21</v>
      </c>
      <c r="I8" s="8">
        <v>1</v>
      </c>
      <c r="J8" s="8">
        <v>1</v>
      </c>
      <c r="K8" s="8">
        <v>1</v>
      </c>
      <c r="L8" s="10">
        <f>K8/J8</f>
        <v>1</v>
      </c>
      <c r="M8" s="8">
        <v>1</v>
      </c>
      <c r="N8" s="8">
        <v>1</v>
      </c>
      <c r="O8" s="10">
        <f>N8/M8</f>
        <v>1</v>
      </c>
      <c r="P8" s="16" t="s">
        <v>69</v>
      </c>
    </row>
    <row r="9" spans="2:16" ht="15">
      <c r="B9" s="39" t="s">
        <v>60</v>
      </c>
      <c r="C9" s="39"/>
      <c r="D9" s="39"/>
      <c r="E9" s="39"/>
      <c r="F9" s="39"/>
      <c r="G9" s="39"/>
      <c r="H9" s="39"/>
      <c r="I9" s="39"/>
      <c r="J9" s="39"/>
      <c r="K9" s="39"/>
      <c r="L9" s="39"/>
      <c r="M9" s="39"/>
      <c r="N9" s="39"/>
      <c r="O9" s="39"/>
      <c r="P9" s="39"/>
    </row>
    <row r="10" spans="2:16" ht="369" customHeight="1">
      <c r="B10" s="30" t="s">
        <v>30</v>
      </c>
      <c r="C10" s="30" t="s">
        <v>31</v>
      </c>
      <c r="D10" s="30" t="s">
        <v>32</v>
      </c>
      <c r="E10" s="30" t="s">
        <v>33</v>
      </c>
      <c r="F10" s="30">
        <v>2019</v>
      </c>
      <c r="G10" s="30">
        <v>2021</v>
      </c>
      <c r="H10" s="8" t="s">
        <v>21</v>
      </c>
      <c r="I10" s="8">
        <v>0</v>
      </c>
      <c r="J10" s="10">
        <v>1</v>
      </c>
      <c r="K10" s="10">
        <v>1</v>
      </c>
      <c r="L10" s="10">
        <v>1</v>
      </c>
      <c r="M10" s="10">
        <v>1</v>
      </c>
      <c r="N10" s="10">
        <v>1</v>
      </c>
      <c r="O10" s="10">
        <v>1</v>
      </c>
      <c r="P10" s="9" t="s">
        <v>71</v>
      </c>
    </row>
    <row r="11" spans="2:16" ht="309.75" customHeight="1">
      <c r="B11" s="30" t="s">
        <v>37</v>
      </c>
      <c r="C11" s="35" t="s">
        <v>38</v>
      </c>
      <c r="D11" s="35" t="s">
        <v>39</v>
      </c>
      <c r="E11" s="30" t="s">
        <v>26</v>
      </c>
      <c r="F11" s="30">
        <v>2017</v>
      </c>
      <c r="G11" s="30">
        <v>2021</v>
      </c>
      <c r="H11" s="8" t="s">
        <v>21</v>
      </c>
      <c r="I11" s="8" t="s">
        <v>40</v>
      </c>
      <c r="J11" s="8">
        <v>6</v>
      </c>
      <c r="K11" s="8">
        <v>6</v>
      </c>
      <c r="L11" s="10">
        <f>K11/J11</f>
        <v>1</v>
      </c>
      <c r="M11" s="8">
        <v>5</v>
      </c>
      <c r="N11" s="8">
        <v>5</v>
      </c>
      <c r="O11" s="10">
        <f>N11/M11</f>
        <v>1</v>
      </c>
      <c r="P11" s="22" t="s">
        <v>72</v>
      </c>
    </row>
    <row r="12" spans="2:7" ht="12.75">
      <c r="B12" s="1"/>
      <c r="C12" s="1"/>
      <c r="D12" s="1"/>
      <c r="E12" s="1"/>
      <c r="F12" s="1"/>
      <c r="G12" s="1"/>
    </row>
    <row r="13" spans="2:7" ht="12.75">
      <c r="B13" s="1"/>
      <c r="C13" s="1"/>
      <c r="D13" s="1"/>
      <c r="E13" s="1"/>
      <c r="F13" s="1"/>
      <c r="G13" s="1"/>
    </row>
    <row r="14" spans="2:7" ht="12.75">
      <c r="B14" s="1"/>
      <c r="C14" s="1"/>
      <c r="D14" s="1"/>
      <c r="E14" s="1"/>
      <c r="F14" s="1"/>
      <c r="G14" s="1"/>
    </row>
    <row r="15" ht="15"/>
    <row r="16" ht="15"/>
    <row r="17" ht="15"/>
    <row r="18" ht="15"/>
    <row r="19" ht="15"/>
    <row r="20" ht="15"/>
    <row r="21" ht="15">
      <c r="P21" s="15"/>
    </row>
  </sheetData>
  <sheetProtection/>
  <mergeCells count="5">
    <mergeCell ref="B9:P9"/>
    <mergeCell ref="B1:P1"/>
    <mergeCell ref="B3:P3"/>
    <mergeCell ref="B4:P4"/>
    <mergeCell ref="B6:P6"/>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YULI MARCELA PARDO PERILLA</cp:lastModifiedBy>
  <dcterms:created xsi:type="dcterms:W3CDTF">2020-03-25T21:45:39Z</dcterms:created>
  <dcterms:modified xsi:type="dcterms:W3CDTF">2022-09-08T16:52:53Z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2TV4CCKVFCYA-1167877901-877</vt:lpwstr>
  </property>
  <property fmtid="{D5CDD505-2E9C-101B-9397-08002B2CF9AE}" pid="3" name="_dlc_DocIdItemGuid">
    <vt:lpwstr>102b6b29-6b18-44d0-99ef-ece20ebcec1a</vt:lpwstr>
  </property>
  <property fmtid="{D5CDD505-2E9C-101B-9397-08002B2CF9AE}" pid="4" name="_dlc_DocIdUrl">
    <vt:lpwstr>https://www.minjusticia.gov.co/ministerio/_layouts/15/DocIdRedir.aspx?ID=2TV4CCKVFCYA-1167877901-877, 2TV4CCKVFCYA-1167877901-877</vt:lpwstr>
  </property>
  <property fmtid="{D5CDD505-2E9C-101B-9397-08002B2CF9AE}" pid="5" name="PublishingExpirationDate">
    <vt:lpwstr/>
  </property>
  <property fmtid="{D5CDD505-2E9C-101B-9397-08002B2CF9AE}" pid="6" name="PublishingStartDate">
    <vt:lpwstr/>
  </property>
</Properties>
</file>