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4.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4.xml" ContentType="application/vnd.ms-office.chartcolorstyle+xml"/>
  <Override PartName="/xl/charts/colors1.xml" ContentType="application/vnd.ms-office.chartcolorstyle+xml"/>
  <Override PartName="/xl/charts/style2.xml" ContentType="application/vnd.ms-office.chartstyle+xml"/>
  <Override PartName="/xl/charts/style4.xml" ContentType="application/vnd.ms-office.chartstyle+xml"/>
  <Override PartName="/xl/charts/colors3.xml" ContentType="application/vnd.ms-office.chartcolorstyle+xml"/>
  <Override PartName="/xl/charts/style3.xml" ContentType="application/vnd.ms-office.chartstyle+xml"/>
  <Override PartName="/xl/charts/colors2.xml" ContentType="application/vnd.ms-office.chartcolorstyle+xml"/>
  <Override PartName="/xl/charts/style1.xml" ContentType="application/vnd.ms-office.chartsty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910"/>
  <fileSharing readOnlyRecommended="1" userName="eri lae" reservationPassword="A990"/>
  <workbookPr codeName="ThisWorkbook" autoCompressPictures="0"/>
  <bookViews>
    <workbookView xWindow="0" yWindow="0" windowWidth="27320" windowHeight="14820" tabRatio="795" activeTab="3"/>
  </bookViews>
  <sheets>
    <sheet name="Inicio" sheetId="16" r:id="rId1"/>
    <sheet name="Instrucciones" sheetId="14" state="hidden" r:id="rId2"/>
    <sheet name="Autodiagnóstico" sheetId="15" state="hidden" r:id="rId3"/>
    <sheet name="Autodiagnóstico integral" sheetId="8" r:id="rId4"/>
    <sheet name="Gráficas" sheetId="17" r:id="rId5"/>
    <sheet name="Tipología entidad" sheetId="2" state="hidden" r:id="rId6"/>
    <sheet name="Actividades priorizadas" sheetId="18" r:id="rId7"/>
  </sheets>
  <externalReferences>
    <externalReference r:id="rId8"/>
  </externalReferences>
  <definedNames>
    <definedName name="_xlnm._FilterDatabase" localSheetId="6" hidden="1">'Actividades priorizadas'!$A$4:$T$16</definedName>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40001" concurrentCalc="0"/>
  <fileRecoveryPr autoRecover="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18" l="1"/>
  <c r="L16" i="18"/>
  <c r="E16" i="18"/>
  <c r="D16" i="18"/>
  <c r="W35" i="8"/>
  <c r="E15" i="18"/>
  <c r="D15" i="18"/>
  <c r="L15" i="18"/>
  <c r="D6" i="18"/>
  <c r="E6" i="18"/>
  <c r="L6" i="18"/>
  <c r="S6" i="18"/>
  <c r="W8" i="8"/>
  <c r="T6" i="18"/>
  <c r="D7" i="18"/>
  <c r="E7" i="18"/>
  <c r="L7" i="18"/>
  <c r="S7" i="18"/>
  <c r="D8" i="18"/>
  <c r="E8" i="18"/>
  <c r="L8" i="18"/>
  <c r="D9" i="18"/>
  <c r="E9" i="18"/>
  <c r="L9" i="18"/>
  <c r="S9" i="18"/>
  <c r="D10" i="18"/>
  <c r="E10" i="18"/>
  <c r="L10" i="18"/>
  <c r="S10" i="18"/>
  <c r="D11" i="18"/>
  <c r="L11" i="18"/>
  <c r="S11" i="18"/>
  <c r="W33" i="8"/>
  <c r="T11" i="18"/>
  <c r="L12" i="18"/>
  <c r="S12" i="18"/>
  <c r="D13" i="18"/>
  <c r="E13" i="18"/>
  <c r="L13" i="18"/>
  <c r="S13" i="18"/>
  <c r="T13" i="18"/>
  <c r="D14" i="18"/>
  <c r="E14" i="18"/>
  <c r="L14" i="18"/>
  <c r="S14" i="18"/>
  <c r="S5" i="18"/>
  <c r="L5" i="18"/>
  <c r="D5" i="18"/>
  <c r="E5" i="18"/>
  <c r="U37" i="8"/>
  <c r="V37" i="8"/>
  <c r="T37" i="8"/>
  <c r="U32" i="8"/>
  <c r="V32" i="8"/>
  <c r="T32" i="8"/>
  <c r="U31" i="8"/>
  <c r="V31" i="8"/>
  <c r="T31" i="8"/>
  <c r="U28" i="8"/>
  <c r="V28" i="8"/>
  <c r="T28" i="8"/>
  <c r="U27" i="8"/>
  <c r="V27" i="8"/>
  <c r="T27" i="8"/>
  <c r="U26" i="8"/>
  <c r="V26" i="8"/>
  <c r="T26" i="8"/>
  <c r="V25" i="8"/>
  <c r="U25" i="8"/>
  <c r="T25" i="8"/>
  <c r="U20" i="8"/>
  <c r="V20" i="8"/>
  <c r="T20" i="8"/>
  <c r="U17" i="8"/>
  <c r="U19" i="8"/>
  <c r="V17" i="8"/>
  <c r="V19" i="8"/>
  <c r="T17" i="8"/>
  <c r="T19" i="8"/>
  <c r="U16" i="8"/>
  <c r="V16" i="8"/>
  <c r="T16" i="8"/>
  <c r="U15" i="8"/>
  <c r="V15" i="8"/>
  <c r="T15" i="8"/>
  <c r="U14" i="8"/>
  <c r="V14" i="8"/>
  <c r="T14" i="8"/>
  <c r="U11" i="8"/>
  <c r="V11" i="8"/>
  <c r="T11" i="8"/>
  <c r="U10" i="8"/>
  <c r="V10" i="8"/>
  <c r="T10" i="8"/>
  <c r="V9" i="8"/>
  <c r="W9" i="8"/>
  <c r="T15" i="18"/>
  <c r="W10" i="8"/>
  <c r="W11" i="8"/>
  <c r="W12" i="8"/>
  <c r="T7" i="18"/>
  <c r="W13" i="8"/>
  <c r="T8" i="18"/>
  <c r="W14" i="8"/>
  <c r="W15" i="8"/>
  <c r="W16" i="8"/>
  <c r="W17" i="8"/>
  <c r="W18" i="8"/>
  <c r="T9" i="18"/>
  <c r="W19" i="8"/>
  <c r="W20" i="8"/>
  <c r="W23" i="8"/>
  <c r="W24" i="8"/>
  <c r="T10" i="18"/>
  <c r="W25" i="8"/>
  <c r="W26" i="8"/>
  <c r="W27" i="8"/>
  <c r="W28" i="8"/>
  <c r="W31" i="8"/>
  <c r="W32" i="8"/>
  <c r="W34" i="8"/>
  <c r="T12" i="18"/>
  <c r="W36" i="8"/>
  <c r="T14" i="18"/>
  <c r="W37" i="8"/>
  <c r="W7" i="8"/>
  <c r="T5" i="18"/>
  <c r="S37" i="8"/>
  <c r="R37" i="8"/>
  <c r="S27" i="8"/>
  <c r="S28" i="8"/>
  <c r="S31" i="8"/>
  <c r="S32" i="8"/>
  <c r="R27" i="8"/>
  <c r="R28" i="8"/>
  <c r="R31" i="8"/>
  <c r="R32" i="8"/>
  <c r="S25" i="8"/>
  <c r="S26" i="8"/>
  <c r="R25" i="8"/>
  <c r="R26" i="8"/>
  <c r="S20" i="8"/>
  <c r="S19" i="8"/>
  <c r="R14" i="8"/>
  <c r="R15" i="8"/>
  <c r="R16" i="8"/>
  <c r="R17" i="8"/>
  <c r="S11" i="8"/>
  <c r="R11" i="8"/>
  <c r="S10" i="8"/>
  <c r="S16" i="18"/>
  <c r="R10" i="8"/>
  <c r="S9"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7" i="8"/>
  <c r="G6" i="15"/>
  <c r="D10" i="15"/>
  <c r="F10" i="15"/>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c r="F37" i="15"/>
  <c r="L85" i="17"/>
  <c r="F30" i="15"/>
  <c r="L84" i="17"/>
  <c r="F27" i="15"/>
  <c r="F20" i="15"/>
  <c r="I60" i="17"/>
  <c r="I59" i="17"/>
  <c r="I58" i="17"/>
  <c r="I57" i="17"/>
  <c r="J34" i="17"/>
  <c r="K59" i="17"/>
  <c r="K57" i="17"/>
  <c r="I54" i="17"/>
  <c r="I12" i="17"/>
  <c r="L34" i="17"/>
  <c r="K60" i="17"/>
  <c r="F15" i="15"/>
  <c r="K58" i="17"/>
  <c r="K12" i="17"/>
  <c r="S15" i="18"/>
  <c r="S13" i="8"/>
  <c r="R20" i="8"/>
  <c r="R19" i="8"/>
  <c r="S8" i="18"/>
  <c r="S14" i="8"/>
  <c r="S15" i="8"/>
  <c r="S16" i="8"/>
</calcChain>
</file>

<file path=xl/sharedStrings.xml><?xml version="1.0" encoding="utf-8"?>
<sst xmlns="http://schemas.openxmlformats.org/spreadsheetml/2006/main" count="894" uniqueCount="408">
  <si>
    <t xml:space="preserve">AUTODIAGNÓSTICO DE GESTIÓN </t>
  </si>
  <si>
    <t>POLÍTICA PARTICIPACIÓN CIUDADANA</t>
  </si>
  <si>
    <t>INSTRUCCIONES DE DILIGENCIAMIENTO</t>
  </si>
  <si>
    <t>AUTODIAGNÓSTICO</t>
  </si>
  <si>
    <t>PLAN DE ACCIÓN</t>
  </si>
  <si>
    <t/>
  </si>
  <si>
    <t>AUTODIAGNÓSTICO DE GESTIÓN POLÍTICA DE PARTICIPACIÓN CIUDADANA</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</si>
  <si>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</si>
  <si>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</si>
  <si>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</si>
  <si>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</si>
  <si>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</si>
  <si>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</si>
  <si>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</si>
  <si>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</si>
  <si>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</si>
  <si>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</si>
  <si>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</si>
  <si>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</si>
  <si>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</si>
  <si>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</si>
  <si>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</si>
  <si>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</si>
  <si>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</si>
  <si>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</si>
  <si>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</si>
  <si>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</si>
  <si>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</si>
  <si>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</si>
  <si>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</si>
  <si>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</si>
  <si>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</si>
  <si>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</si>
  <si>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</si>
  <si>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</si>
  <si>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</si>
  <si>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</si>
  <si>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</si>
  <si>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</si>
  <si>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</si>
  <si>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</si>
  <si>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</si>
  <si>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</si>
  <si>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</si>
  <si>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</si>
  <si>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</si>
  <si>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</si>
  <si>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</si>
  <si>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</si>
  <si>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</si>
  <si>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</si>
  <si>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</si>
  <si>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</si>
  <si>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</si>
  <si>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</si>
  <si>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</si>
  <si>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COMPONENTES</t>
  </si>
  <si>
    <t xml:space="preserve">CALIFICACIÓN </t>
  </si>
  <si>
    <t>CATEGORÍA</t>
  </si>
  <si>
    <t>ACTIVIDADES DE GESTIÓN</t>
  </si>
  <si>
    <t>PUNTAJE 
(0 - 100)</t>
  </si>
  <si>
    <t>OBSERVACIONES</t>
  </si>
  <si>
    <t>Condiciones institucionales idóneas para la promoción de la participación ciudadana</t>
  </si>
  <si>
    <t>Realizar el diagnóstico del estado actual de la participación ciudadana en la entidad</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</si>
  <si>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</si>
  <si>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Se realizó en 2020 y debe replicarse en 2021.
Evidencia: https://www.minjusticia.gov.co/Portals/0/ServicioCiudadano/Participaci%C3%B3n/Diagnostico%20del%20estado%20de%20la%20participacion%20ciudadana%20en%20el%20MJD_2019_2020.pdf?ver=2020-06-23-153641-973</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</si>
  <si>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</si>
  <si>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La OCI no realizó evaluación especifica en 2020 (auditoría). No empero, evaluó la ejeución del PAAC 2020 y PAI 2020, dentro del cuá se encontraba incluido la formulación y monitoreo del plan. Se evidencia oportunidad e mejora para enriquecer el proceso en 2021.
Evidencia: https://www.minjusticia.gov.co/Ministerio/Planeaci%C3%B3n-Gesti%C3%B3n-y-Control/Estrategia-Anti-corrupci%C3%B3n-Minjusticia-Transparente
OCI: Se han recomendaciones generales en el informe pormenorizado y en MECI. Dos propositos recomendaciones que se genere mayor control social desde las dependencias misionales para que sus grupos de interés tengan mayor incidencia, que aumenten sus instrumentos de participación sobre todo en la Dirección de Drogas.Creación centro estrátegico de la política nacional de drogas.Sobre RDC se requiere saber qué tanto estamos impactando a la ciudadanía, medir el alcance que tenemos en estas acciones. Canal perpamente con la ciudadanía.</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</si>
  <si>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</si>
  <si>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Se han realizado caracterizaciones y ejericios de acompañamiento que cuentan con evidencias, así mismo, dentro del documento plan de participación 2020 se mapearon por actividad y por ciclo de gestión los grupos de interés objetivo. Esta acción debe replicarse y fortalecerse en el plan de participación 2021, para continuar fortaleciendose. Evidencia: https://www.minjusticia.gov.co/Servicio-al-Ciudadano/Participe</t>
  </si>
  <si>
    <t>GRÁFICAS</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</si>
  <si>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</si>
  <si>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</si>
  <si>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Se realizó a través mailing a los enlaces de participación ciudadana y en el primer encuentro de enlaces de participación ciudadana realizado presencialmente en la Entidad. Esta acción debe replicarse en el plan de participación 2021.</t>
  </si>
  <si>
    <t>Construir el Plan de participación. 
 Paso 1. 
Identificación de actividades que involucran procesos de participación</t>
  </si>
  <si>
    <t>Conformar y capacitar un equipo de trabajo (que cuente con personal de areas misionales y de apoyo a la gestión) que lidere el proceso de planeación de la participación</t>
  </si>
  <si>
    <t>Se realizó en 2020 (capacitaciones por dependencias para entendimiento del proceso de formulación del plan de participación y 2 jornadas con enalaces de participación) y debe replicarse en 2021.
Evidencia:
MJD-MEM20-0000061-GSC-4000, ppts y listados de asistencia.</t>
  </si>
  <si>
    <t xml:space="preserve">Identificar en conjunto con las áreas misionales y de apoyo a la gestión, las metas y actividades que cada área realizará en las cuales tiene programado o debe involucrar a los ciudadanos, usuarios o grupos de interés caracterizados. 
</t>
  </si>
  <si>
    <t>Se realizó en 2020 (capacitaciones por dependencias para entendimiento y codiseño del plan de participación) y debe replicarse en 2021.
Evidencia:
MJD-MEM20-0000061-GSC-4000 y listados de asistencia.</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</si>
  <si>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</si>
  <si>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Se realizó en 2020  y debe replicarse en 2021.
Evidencia:
https://www.minjusticia.gov.co/Portals/0/ServicioCiudadano/Participaci%C3%B3n/Anexo_cronograma%20del%20plan%20y%20las%20estrategias%20de%20participacion_2020_actualizado_agosto.xlsx?ver=2020-08-31-143819-807</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</si>
  <si>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</si>
  <si>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</si>
  <si>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Se realizó en 2020, intentando cobijar demás actores en la Audiencia de RDC y formulación participativa del PAI 2021. Esta acción debe replicarse en 2021.
Evidencia:
https://www.minjusticia.gov.co/Portals/0/ServicioCiudadano/Participaci%C3%B3n/Anexo_cronograma%20del%20plan%20y%20las%20estrategias%20de%20participacion_2020_actualizado_agosto.xlsx?ver=2020-08-31-143819-807</t>
  </si>
  <si>
    <t>Construir el Plan de participación. 
 Paso 2. 
Definir la estrategia para la ejecución del plan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</si>
  <si>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</si>
  <si>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</si>
  <si>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Cliente interno: Se incluye y desarrolla esta temática en el PIC (diplomado sobre participación ciudadana) y se desarrollan capacitaciones desde el GSC.
Otros grupos de valor: para la academia se dio capacitación presencial, así mismo para usaurios de los trámites de cannabis (personas naturales, personas jurídicas, organizaciones con y sin ánimo de lucro, gremios), aplicandose además encuestas de medición de percepción.
Evidencias: listados de asitencias y encuestas de percepción (reposan el archivo fisico de la entidad) y en drive del GSC.
Se recomieda acción de fortalecimiento en 2021 por medios virutales a través de piezas gráficas divulgadas por redes sociales y socialización de ABC  de participación ciudadan (traducido a lenguaje claro con DNP y DAFP). Según Glosario de MIPG -  Cualificar: preparar las condiciones necesarias para garantizar la calidad en el desarrollo de procesos y actividades.</t>
  </si>
  <si>
    <t>Definir los recursos, alianzas, convenios y presupuesto asociado a las actividades que se implementarán en la entidad para promover la participación ciudadana.</t>
  </si>
  <si>
    <t>Establecer el  cronograma de ejecución de las actividades identificadas que se desarrollarán para promover la participación ciudadana</t>
  </si>
  <si>
    <t>Definir los roles y responsabilidades de las diferentes áreas de la entidad, en materia de participación ciudadana</t>
  </si>
  <si>
    <t>Se documento, publicó y socializó el Manual de Particiapción Ciudadana en la Gestión Institucional M-GG-02. Evidencia en el SIG.</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</si>
  <si>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</si>
  <si>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Se documento, publicó y socializó el Manual de Particiapción Ciudadana en la Gestión Institucional M-GG-02 y el Fromato Interno de Reporte del Plan de Participación Ciudadana F-GG-02-01. Evidencia en el SIG.</t>
  </si>
  <si>
    <t>Definir una estrategia de comunicación (interna y externa) que permita informar sobrela actividad participativa, desde su inicio, ejecución y desarrollo.</t>
  </si>
  <si>
    <t xml:space="preserve">  Estructuración, puesta en operación y divulgación del espacio virtual “MinJusticia te escucha” con mapas interactivos que georeferencian los espacios de participación y links de seguimiento a resultados, instrumento de medición de percepción, caracterización de grupos, y cajón para la colaboración abierta.Para 2021 se debe continuar realizando promoción del espacio y generando actualización de contenidos con el mapa del plan de la vigencia.</t>
  </si>
  <si>
    <t>Construir el Plan de participación. 
 Paso 3. 
Divulgar el plan y retroalimentar.</t>
  </si>
  <si>
    <t>Divulgar el plan de participación por distintos canales invitando a  la ciudadanía o grupos de valor a que opinen acerca del mismo  a través de la estrategia que se haya definido previamente .</t>
  </si>
  <si>
    <t xml:space="preserve">  Co-diseño del plan de participación ciudadana ¡MinJusticia te escucha! con los grupos de interés, logrando un alcance de 724.522 cuentas y la interacción de 326.693 ciudadanos de 156 municipios y 28 departamentos. Evidencia: https://www.minjusticia.gov.co/Portals/0/Participe_2020/Informe%20de%20Resultados_Construccion%20Colectiva_Plan%20Participacion%20Ciudadana_MinJusticiaTeEscucha2020.pdf?ver=2020-03-12-145858-823</t>
  </si>
  <si>
    <t xml:space="preserve">Construir un mecanismo de recolección de información en el cual la entidad pueda sistematizar y  hacer seguimiento a las observaciones de la ciudadanía y grupos de valor en el proceso de construcción del plan de participación. </t>
  </si>
  <si>
    <t>Divulgar el plan de participación ajustado a las observaciones recibidas por distintos canales, informando a  la ciudadanía o grupos de valor los cambios incorporados con la estrategia que se haya definido previamente.</t>
  </si>
  <si>
    <t>Promoción efectiva de la participación ciudadana</t>
  </si>
  <si>
    <t>Ejecutar el Plan de participación</t>
  </si>
  <si>
    <t>Preparar la información  que entregará en el desarrollo de las actividades  ya identificadas que se  van a someter a participación.</t>
  </si>
  <si>
    <t>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Evidencias en: https://www.minjusticia.gov.co/Servicio-al-Ciudadano/Participe  y https://www.minjusticia.gov.co/Servicio-al-Ciudadano/Minjusticia-te-escucha</t>
  </si>
  <si>
    <t>Socializar  en especial a los grupos de valor que va a convocar al proceso de participación,  la información  que considere necesaria para preparar la actividad de participación y socializar las rutas de consulta de la misma.</t>
  </si>
  <si>
    <t>Se realiza desde cada área responsable en el ppc 2020 de acuerdo con la naturaleza de cada actividad. Sin embargo, aunque estan documentados losl lineamiento en el Manual de Participación Ciudana en 2020, los cuales se socializaron en jornadas de sensibilización a enlaces, se evidencia oportunidad de mejora enfocada en generar mayor apropiación y entendimiento de los mismos en las dependencias ejecutoras. Evidencias en: https://www.minjusticia.gov.co/Servicio-al-Ciudadano/Participe  y https://www.minjusticia.gov.co/Servicio-al-Ciudadano/Minjusticia-te-escucha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</si>
  <si>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</si>
  <si>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Se realiza desde cada área responsable en el ppc 2020 de acuerdo con los canales definidos para cada actividad. Además el GSC publica el cronograma georeferenciado de eventos de dialogo en el esapcio virtual MinJusticia te escucha. Evidencias en: https://www.minjusticia.gov.co/Servicio-al-Ciudadano/Participe  y https://www.minjusticia.gov.co/Servicio-al-Ciudadano/Minjusticia-te-escucha</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</si>
  <si>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</si>
  <si>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Se realiza desde cada área responsable en el ppc 2020 de acuerdo con el canal programado. Evidencias en: https://www.minjusticia.gov.co/Servicio-al-Ciudadano/Participe</t>
  </si>
  <si>
    <t xml:space="preserve">Sistematizar  los resultados obtenidos en el ejercicio de las diferentes actividades de participación ciudadana adelantadas. </t>
  </si>
  <si>
    <t>Se realiza desde cada área responsable en el ppc 2020 la construcción de informes de resultados de cada actividad. Sin embargo, aunque estan documentados losl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Evidencias en: https://www.minjusticia.gov.co/Servicio-al-Ciudadano/Participe  y https://www.minjusticia.gov.co/Servicio-al-Ciudadano/Minjusticia-te-escucha</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</si>
  <si>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</si>
  <si>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y promover la aplicación del instrumento de medición de la percepción de los ejercicios de diálogo. Evidencias en: https://www.minjusticia.gov.co/Servicio-al-Ciudadano/Participe  y https://www.minjusticia.gov.co/Servicio-al-Ciudadano/Minjusticia-te-escucha</t>
  </si>
  <si>
    <t xml:space="preserve">Diligenciar el formato interno de reporte definido con  los resultados obtenidos en el ejercicio, y entregarlo al área de planeación. </t>
  </si>
  <si>
    <t>El GSC realizó monitoreo cuatrimestral al plan publicando resultados en la página web de la Entidad a través del formato interno de reporte. Estos se entregaron a la OAP en el marco de seguimiento del PAAC y PAI 2020 en los cuales se incorporó la actividad de monitoreo a cargo del GSC como segunda línea de defensa. Evidencias en: https://www.minjusticia.gov.co/Servicio-al-Ciudadano/Participe</t>
  </si>
  <si>
    <t>Evaluación de Resultados</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</si>
  <si>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</si>
  <si>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construyó el informe final de seguimiento al plan de participación ciudadana con base en la información recopilada en el formato interno de reporte y en la encuesta de percepción ¡MinJusticia te escucha! Evidencia: https://www.minjusticia.gov.co/Servicio-al-Ciudadano/Participe</t>
  </si>
  <si>
    <t>Publicar y divulgar, por parte del  área que ejecutó  la actividad , los resultados y acuerdos desarollados en el proceso de participación, señalando la fase del ciclo de la gestión y el nivel de incidencia de los grupos de valor.</t>
  </si>
  <si>
    <t>Se construyó y publicó en página web el informe final de seguimiento al plan de participación ciudadana con base en la información recopilada en el formato interno de reporte y en la encuesta de percepción ¡MinJusticia te escucha. Adiccionalemente, cada dependencia que realizó actividades de diálogo publicó el informe de restados de su actividad, los cuales también se enlazaron en el mapa interactivo de participación ciudadana 2020.  Sobre los informes individuales por dependencia se evidencia oportunidad de mejora enfocada en el fortalecimiento de la calidad de los informes en algunas dependencias. Evidencias en: https://www.minjusticia.gov.co/Servicio-al-Ciudadano/Participe
https://www.minjusticia.gov.co/Servicio-al-Ciudadano/Minjusticia-te-escucha</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</si>
  <si>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</si>
  <si>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</si>
  <si>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Se construyó el informe final de seguimiento al plan de participación ciudadana con base en la información recopilada en el formato interno de reporte y en la encuesta de percepción, incluyendo capítulo de identificación de buenas prácticas. ¡MinJusticia te escucha! Evidencia: https://www.minjusticia.gov.co/Servicio-al-Ciudadano/Participe</t>
  </si>
  <si>
    <t xml:space="preserve">ANÁLISIS INTEGRAL,  DISEÑO Y PRIORIZACIÓN DE ALTERNATIVAS </t>
  </si>
  <si>
    <t>CATEGORÍAS</t>
  </si>
  <si>
    <t>PUNTAJE</t>
  </si>
  <si>
    <t>OBSERVACIÓN</t>
  </si>
  <si>
    <t>ÁREA VALIDADORA</t>
  </si>
  <si>
    <t>OPORTUNIDAD DE MEJORA</t>
  </si>
  <si>
    <t>MANTENIMIENTO</t>
  </si>
  <si>
    <t>OPORTUNIDAD BUENA PRÁCTICA</t>
  </si>
  <si>
    <t>NO REQUIERE ACCIÓN EN 2021</t>
  </si>
  <si>
    <t>OBSERVACIONES AUDITORÍAS</t>
  </si>
  <si>
    <t>GUÍAS Y NORMAS TÉCNICAS</t>
  </si>
  <si>
    <t>BUENAS PRÁCTICAS E INNOVACIÓN</t>
  </si>
  <si>
    <t>NORMATIVIDAD</t>
  </si>
  <si>
    <t>FURAG</t>
  </si>
  <si>
    <t>ALTERNATIVAS DE MEJORA/MANTENIMIENTO/CONSOLIDACIÓN
2021</t>
  </si>
  <si>
    <t>RESPONSABLE DE EJECUCIÓN</t>
  </si>
  <si>
    <t>URGENCIA</t>
  </si>
  <si>
    <t>TENDENCIA</t>
  </si>
  <si>
    <t>IMPACTO</t>
  </si>
  <si>
    <t>PROMEDIO CRITERIOS</t>
  </si>
  <si>
    <t>ACTIVIDAD PRIORIZADA</t>
  </si>
  <si>
    <t>REQUIERE Y CUENTA CON RECURSOS FINANCIEROS PARA EJEUCIÓN</t>
  </si>
  <si>
    <t>Grupo de Servicio al Ciudadano</t>
  </si>
  <si>
    <t>X</t>
  </si>
  <si>
    <t>Metodología para la implementación del Modelo Integrado de Planeación y Gestión /(https://www.funcionpublica.gov.co/eva/admon/files/empresas/ZW1wcmVzYV83Ng==/archivos/1453841665_fda48d26f24a13b9a8a93d1b0c0cf0ec.pdf)</t>
  </si>
  <si>
    <t>Ley 489 de 1998; 
Ley 1757 de 2015</t>
  </si>
  <si>
    <t>101-107 y 118</t>
  </si>
  <si>
    <t>Elaborar y socializar al interior de la Entidad el diagnóstico del estado actual de la participación ciudadana en la Entidad correspondete a la vigencia.</t>
  </si>
  <si>
    <t>SÍ</t>
  </si>
  <si>
    <t>No requiere</t>
  </si>
  <si>
    <t>Oficina de Control Interno</t>
  </si>
  <si>
    <t>Cartillas De Administración Pública. Rol de las oficinas de Control Interno, Auditoría Interna o quien haga sus veces. (http://www.iiacolombia.com/resource/RolOficinas.pdf)</t>
  </si>
  <si>
    <t>Ley 87 de 1993; 
Decreto 1599 de 2005</t>
  </si>
  <si>
    <t xml:space="preserve">Realizar mesa de trabajo con la OCI para recribir retroalimentación para el fortalecimiento de la política de participación ciudadana. </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</si>
  <si>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</si>
  <si>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</si>
  <si>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</si>
  <si>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Realizar la caracterización de grupos de valor para las estrategias de Rendición de Cuentas del Ministerio y de participación ciudadana.</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</si>
  <si>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</si>
  <si>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</si>
  <si>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</si>
  <si>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</si>
  <si>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x</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</si>
  <si>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</si>
  <si>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</si>
  <si>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Realizar jornadas de sensibilización sobre caracterización de grupos de interés y participación ciudadana en la gestión pública dirigidas a los enlaces de participación de la Entidad.</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</si>
  <si>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</si>
  <si>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</si>
  <si>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</si>
  <si>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Realizar la construcción del proyecto del plan de participación ciudadana 2021 con las dependencias de la Entidad.</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</si>
  <si>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</si>
  <si>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</si>
  <si>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</si>
  <si>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</si>
  <si>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</si>
  <si>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Grupo de Servicio al Ciudadano/Dependencias de la Entidad</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</si>
  <si>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</si>
  <si>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</si>
  <si>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Diseñar y duvulgar piezas gráficas a través de los canales virtuales de la Entidad con el propósito de  cualificar sobre participación  ciudadana a los grupos de interés.</t>
  </si>
  <si>
    <t>Grupo de Servicio al Ciudadano/Oficina de Prensa y Comunicaciones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</si>
  <si>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</si>
  <si>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</si>
  <si>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</si>
  <si>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</si>
  <si>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NA</t>
  </si>
  <si>
    <t>NO</t>
  </si>
  <si>
    <t>Ley 489 de 1998; 
Ley 1757 de 2015
Ley 1712 de 2014</t>
  </si>
  <si>
    <t>Gestionar la creación de la red de participación ciudadana del MinJusticia</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</si>
  <si>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</si>
  <si>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</si>
  <si>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Realizar la construcción participativa del plan de participación ciudadana del Ministerio de Justicia y del Derecho para la vigencia 2021 en colaboración con los grupos de interés.</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</si>
  <si>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</si>
  <si>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</si>
  <si>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</si>
  <si>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</si>
  <si>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</si>
  <si>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</si>
  <si>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</si>
  <si>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</si>
  <si>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</si>
  <si>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Realizar seguimiento a la implementación del plan de participación ciudadana a través del formato interno de reporte.</t>
  </si>
  <si>
    <t>Construir y publicar informe de resultados obtenidos de las diferentes actividades de participación ciudadana adelantadas en el plan 2020 y las buenas prácticas identificadas.</t>
  </si>
  <si>
    <t>Ley 489 de 1998; 
Ley 1757 de 2015 (artículo 104)
Ley 1712 de 2014 (Articulo 11)</t>
  </si>
  <si>
    <t>Robustecer y mantener actualizado el espacio virtual ¡MinJusticia te escucha! para la promoción del gobierno abierto.</t>
  </si>
  <si>
    <t>Realizar la publicación de los formatos internos de reporte del plan de participación ciudadana en página web y datos abiertos.</t>
  </si>
  <si>
    <t>Instructivo para la postulación de experiencias al Premio Nacional de Alta Gerencia - 2016 (http://www.funcionpublica.gov.co/documents/418537/616038/Manual+Operativo+Premio+Nacional+de+Alta+Gerencia.pdf/fcb21f1f-e620-4c24-bbd3-1f2f2ad1b4ea)</t>
  </si>
  <si>
    <t>RESULTADOS DE GESTIÓN PARTICIPACIÓN CIUDADANA</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</si>
  <si>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</si>
  <si>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</si>
  <si>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</si>
  <si>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</si>
  <si>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</si>
  <si>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</si>
  <si>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</si>
  <si>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</si>
  <si>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</si>
  <si>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</si>
  <si>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Categorías del componente 2</t>
  </si>
  <si>
    <t>INSTITUCIÓN</t>
  </si>
  <si>
    <t>Tipología</t>
  </si>
  <si>
    <t>AGENCIA COLOMBIANA PARA LA REINTEGRACIÓN DE PERSONAS Y GRUPOS ALZADOS EN ARMAS</t>
  </si>
  <si>
    <t>Tipo B</t>
  </si>
  <si>
    <t>AGENCIA DEL INSPECTOR GENERAL DE TRIBUTOS, RENTAS Y CONTRIBUCIONES PARAFISCALES</t>
  </si>
  <si>
    <t>Tipo C</t>
  </si>
  <si>
    <t>AGENCIA LOGÍSTICA DE LAS FUERZAS MILITARES</t>
  </si>
  <si>
    <t>Tipo A</t>
  </si>
  <si>
    <t>AGENCIA NACIONAL DE CONTRATACIÓN PÚBLICA -COLOMBIA COMPRA EFICIENTE-</t>
  </si>
  <si>
    <t>AGENCIA NACIONAL DE DEFENSA JURIDICA DEL ESTADO</t>
  </si>
  <si>
    <t>AGENCIA NACIONAL DE HIDROCARBUROS</t>
  </si>
  <si>
    <t>AGENCIA NACIONAL DE INFRAESTRUCTURA.</t>
  </si>
  <si>
    <t>AGENCIA NACIONAL DE MINERÍA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</si>
  <si>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</si>
  <si>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</si>
  <si>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</si>
  <si>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</si>
  <si>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</si>
  <si>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</si>
  <si>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</si>
  <si>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</si>
  <si>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</si>
  <si>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</si>
  <si>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</si>
  <si>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</si>
  <si>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</si>
  <si>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</si>
  <si>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</si>
  <si>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</si>
  <si>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</si>
  <si>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</si>
  <si>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</si>
  <si>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</si>
  <si>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</si>
  <si>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</si>
  <si>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</si>
  <si>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</si>
  <si>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</si>
  <si>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</si>
  <si>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</si>
  <si>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</si>
  <si>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</si>
  <si>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</si>
  <si>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</si>
  <si>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</si>
  <si>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</si>
  <si>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</si>
  <si>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</si>
  <si>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</si>
  <si>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</si>
  <si>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</si>
  <si>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</si>
  <si>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</si>
  <si>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</si>
  <si>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</si>
  <si>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</si>
  <si>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</si>
  <si>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</si>
  <si>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</si>
  <si>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</si>
  <si>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</si>
  <si>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</si>
  <si>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</si>
  <si>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</si>
  <si>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</si>
  <si>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</si>
  <si>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</si>
  <si>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Se cambia 14 marzo 2017 por decisión FP. Correo Sergio</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</si>
  <si>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</si>
  <si>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</si>
  <si>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</si>
  <si>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</si>
  <si>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</si>
  <si>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</si>
  <si>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</si>
  <si>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</si>
  <si>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</si>
  <si>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</si>
  <si>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</si>
  <si>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</si>
  <si>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</si>
  <si>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</si>
  <si>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</si>
  <si>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</si>
  <si>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</si>
  <si>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</si>
  <si>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</si>
  <si>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</si>
  <si>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</si>
  <si>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</si>
  <si>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</si>
  <si>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</si>
  <si>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</si>
  <si>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</si>
  <si>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</si>
  <si>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</si>
  <si>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</si>
  <si>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</si>
  <si>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</si>
  <si>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</si>
  <si>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</si>
  <si>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</si>
  <si>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</si>
  <si>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</si>
  <si>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</si>
  <si>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</si>
  <si>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</si>
  <si>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</si>
  <si>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</si>
  <si>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</si>
  <si>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</si>
  <si>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</si>
  <si>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ACTIVIDADES PRIORIZADAS 2021 - POLÍTICA PARTICIPACIÓN CIUDADANA</t>
  </si>
  <si>
    <t>Fuente de la actividad</t>
  </si>
  <si>
    <t xml:space="preserve">Articulación </t>
  </si>
  <si>
    <t>Autodiágnostico MIPG</t>
  </si>
  <si>
    <t>Recomendación de auditoría</t>
  </si>
  <si>
    <t>Normas</t>
  </si>
  <si>
    <t>Otra fuente</t>
  </si>
  <si>
    <t>Otras políticas a las que aporta</t>
  </si>
  <si>
    <t>Proceso SIG sociado</t>
  </si>
  <si>
    <t>Otro plan en el que se registró</t>
  </si>
  <si>
    <t>Subcomponente/Pasos</t>
  </si>
  <si>
    <t>Numero Actividad</t>
  </si>
  <si>
    <t>Estrategia Plan PC</t>
  </si>
  <si>
    <t>Actividades</t>
  </si>
  <si>
    <t>Objetivo</t>
  </si>
  <si>
    <t>Indicador</t>
  </si>
  <si>
    <t>Meta</t>
  </si>
  <si>
    <t>Producto/Entregable</t>
  </si>
  <si>
    <t>Cronograma</t>
  </si>
  <si>
    <t>Dependencia Responsable Reporte</t>
  </si>
  <si>
    <t>Prioridad</t>
  </si>
  <si>
    <t>Fecha inicio</t>
  </si>
  <si>
    <t>Fecha fin</t>
  </si>
  <si>
    <t>No</t>
  </si>
  <si>
    <t>Gobierno Digital</t>
  </si>
  <si>
    <t>Gestión de Relación con Grupos de Interés</t>
  </si>
  <si>
    <t xml:space="preserve">Condiciones institucionales idóneas para la promoción de la participación </t>
  </si>
  <si>
    <t>Identificar y documentar las debilidades y fortalezas de la participación  en la implementación de la Política de Participación Ciudadana para formular acciones de mejora, mantenimiento y consolidación de buenas prácitcas.</t>
  </si>
  <si>
    <t>Diagnóstico socializado</t>
  </si>
  <si>
    <t>Documento diagnóstico</t>
  </si>
  <si>
    <t>Control Interno</t>
  </si>
  <si>
    <t>Seguimiento y evaluación</t>
  </si>
  <si>
    <t>Fomentar un ambiente de control institucional sobre la implementación de la política de participación al ciudadano.</t>
  </si>
  <si>
    <t>Mesa de trabajo realizada</t>
  </si>
  <si>
    <t>Listado de asistencia</t>
  </si>
  <si>
    <t>Servicio al Ciudadano</t>
  </si>
  <si>
    <t>PAI 
PAAC</t>
  </si>
  <si>
    <t>Fomento de la cultura institucional de participación ciudadana</t>
  </si>
  <si>
    <t>Fortalecer en el equipo de enlaces de participación ciudadana el conocimiento sobre los lineamientos de la política de participación ciudadana y promover su implementación institucional.</t>
  </si>
  <si>
    <t>Jornadas realizadas</t>
  </si>
  <si>
    <t>Memorias de jornadas</t>
  </si>
  <si>
    <t>Construir el Plan de participación. 
 Paso 1. 
Identificación de actividades que involucran procesos de participaciónco integral</t>
  </si>
  <si>
    <t>Realizar la formulación efectiva de las actividades del Plan, identificando: recursos, grupos de interés, canales y ciclos de la gestión.</t>
  </si>
  <si>
    <t>Proyecto de plan construido</t>
  </si>
  <si>
    <t>Documento borrador</t>
  </si>
  <si>
    <t>Transparencia</t>
  </si>
  <si>
    <t>Cualificar a los grupos de valor en los procesos de participación ciudadana que realiza la Entidad.</t>
  </si>
  <si>
    <t>Piezas gráficas divulgadas</t>
  </si>
  <si>
    <t>Evidencias de divulgación</t>
  </si>
  <si>
    <t xml:space="preserve">Promover la incidencia de los grupos de interés en la formulación de las actividades de participación ciudadana del Ministerio apra la vigencia 2020. </t>
  </si>
  <si>
    <t>Diálogo implementado</t>
  </si>
  <si>
    <t>Informe de ejecución de actividad de diálogo</t>
  </si>
  <si>
    <t>Manual operativo de MIPG</t>
  </si>
  <si>
    <t xml:space="preserve">Seguimiento y evaluación del desempeño institucional </t>
  </si>
  <si>
    <t xml:space="preserve">Promover un ambiente de control desde la segunda línea de defensa monitoreando y promoviendo  el cumplimiento del plan de participación. </t>
  </si>
  <si>
    <t>Seguimientos realizados</t>
  </si>
  <si>
    <t>Formatos internos de reporte</t>
  </si>
  <si>
    <t>Ley 1755 de 2015</t>
  </si>
  <si>
    <t>Informe socializado (semestral)</t>
  </si>
  <si>
    <t>Consolidar la estrategia de comunicación (interna y externa) que permite informar sobrela actividad participativa del Ministerio, desde su inicio, ejecución y desarrollo.</t>
  </si>
  <si>
    <t>Actualizaciones realizadas</t>
  </si>
  <si>
    <t>Evidencias de actualización</t>
  </si>
  <si>
    <t>Consolidar y socializar los resultados obtenidos en los ejericios de participación para promover la transparencia de la gestión institucional.</t>
  </si>
  <si>
    <t>Formatos publicados</t>
  </si>
  <si>
    <t>Evidencias de formatos publicados</t>
  </si>
  <si>
    <t>Planeación institucional</t>
  </si>
  <si>
    <t>PAAC</t>
  </si>
  <si>
    <t>Identificar los grupos de valor para formular acciones efectivas de participación y RDC.</t>
  </si>
  <si>
    <t>Caracterización construida</t>
  </si>
  <si>
    <t>Documento de informe de caracterización</t>
  </si>
  <si>
    <t>Fortalecer el ecosistema de participacion ciudadana del MinJusticia</t>
  </si>
  <si>
    <t>Red identificada</t>
  </si>
  <si>
    <t>Documento con red de contactos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</si>
</sst>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4"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
      <u/>
      <sz val="11"/>
      <color theme="11"/>
      <name val="Calibri"/>
      <family val="2"/>
      <scheme val="minor"/>
    </font>
    <font>
      <sz val="11"/>
      <color rgb="FF000000"/>
      <name val="Calibri"/>
      <family val="2"/>
      <scheme val="minor"/>
    </font>
    <font>
      <sz val="11"/>
      <color theme="0"/>
      <name val="Arial"/>
    </font>
    <font>
      <b/>
      <i/>
      <sz val="12"/>
      <color rgb="FF16365C"/>
      <name val="Avenir Book"/>
    </font>
    <font>
      <b/>
      <sz val="11"/>
      <color rgb="FFFFFFFF"/>
      <name val="Calibri"/>
      <family val="2"/>
      <scheme val="minor"/>
    </font>
    <font>
      <b/>
      <sz val="20"/>
      <color theme="1"/>
      <name val="Calibri"/>
      <scheme val="minor"/>
    </font>
    <font>
      <sz val="11"/>
      <color theme="0"/>
      <name val="Calibri"/>
      <scheme val="minor"/>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0000FF"/>
        <bgColor indexed="64"/>
      </patternFill>
    </fill>
    <fill>
      <patternFill patternType="solid">
        <fgColor rgb="FF008000"/>
        <bgColor indexed="64"/>
      </patternFill>
    </fill>
    <fill>
      <patternFill patternType="solid">
        <fgColor rgb="FFDCE6F1"/>
        <bgColor rgb="FF000000"/>
      </patternFill>
    </fill>
    <fill>
      <patternFill patternType="solid">
        <fgColor rgb="FF3366CC"/>
        <bgColor rgb="FF000000"/>
      </patternFill>
    </fill>
    <fill>
      <patternFill patternType="solid">
        <fgColor theme="9" tint="-0.249977111117893"/>
        <bgColor indexed="64"/>
      </patternFill>
    </fill>
    <fill>
      <patternFill patternType="solid">
        <fgColor rgb="FF660066"/>
        <bgColor indexed="64"/>
      </patternFill>
    </fill>
  </fills>
  <borders count="133">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thin">
        <color auto="1"/>
      </left>
      <right style="thin">
        <color auto="1"/>
      </right>
      <top style="thin">
        <color auto="1"/>
      </top>
      <bottom style="medium">
        <color auto="1"/>
      </bottom>
      <diagonal/>
    </border>
    <border>
      <left style="dashed">
        <color rgb="FF002060"/>
      </left>
      <right/>
      <top style="double">
        <color rgb="FF002060"/>
      </top>
      <bottom style="dotted">
        <color theme="4" tint="-0.499984740745262"/>
      </bottom>
      <diagonal/>
    </border>
    <border>
      <left style="dashed">
        <color rgb="FF002060"/>
      </left>
      <right/>
      <top style="dotted">
        <color theme="4" tint="-0.499984740745262"/>
      </top>
      <bottom style="dotted">
        <color theme="4" tint="-0.499984740745262"/>
      </bottom>
      <diagonal/>
    </border>
    <border>
      <left style="dashed">
        <color rgb="FF002060"/>
      </left>
      <right/>
      <top style="dotted">
        <color theme="4" tint="-0.499984740745262"/>
      </top>
      <bottom style="thin">
        <color theme="4" tint="-0.499984740745262"/>
      </bottom>
      <diagonal/>
    </border>
    <border>
      <left style="dashed">
        <color rgb="FF002060"/>
      </left>
      <right/>
      <top/>
      <bottom style="dotted">
        <color theme="4" tint="-0.499984740745262"/>
      </bottom>
      <diagonal/>
    </border>
    <border>
      <left style="dashed">
        <color rgb="FF002060"/>
      </left>
      <right/>
      <top style="dotted">
        <color theme="4" tint="-0.499984740745262"/>
      </top>
      <bottom/>
      <diagonal/>
    </border>
    <border>
      <left style="dashed">
        <color rgb="FF002060"/>
      </left>
      <right/>
      <top style="thin">
        <color theme="4" tint="-0.499984740745262"/>
      </top>
      <bottom style="dotted">
        <color theme="4" tint="-0.499984740745262"/>
      </bottom>
      <diagonal/>
    </border>
    <border>
      <left style="dashed">
        <color rgb="FF002060"/>
      </left>
      <right/>
      <top style="dotted">
        <color theme="4" tint="-0.499984740745262"/>
      </top>
      <bottom style="medium">
        <color theme="4" tint="-0.499984740745262"/>
      </bottom>
      <diagonal/>
    </border>
    <border>
      <left style="dashed">
        <color rgb="FF002060"/>
      </left>
      <right/>
      <top style="medium">
        <color theme="4" tint="-0.499984740745262"/>
      </top>
      <bottom style="dotted">
        <color theme="4" tint="-0.499984740745262"/>
      </bottom>
      <diagonal/>
    </border>
    <border>
      <left style="dashed">
        <color rgb="FF002060"/>
      </left>
      <right/>
      <top style="thin">
        <color theme="4" tint="-0.499984740745262"/>
      </top>
      <bottom style="dotted">
        <color rgb="FF002060"/>
      </bottom>
      <diagonal/>
    </border>
    <border>
      <left style="dashed">
        <color rgb="FF002060"/>
      </left>
      <right/>
      <top style="dotted">
        <color rgb="FF002060"/>
      </top>
      <bottom style="dotted">
        <color rgb="FF002060"/>
      </bottom>
      <diagonal/>
    </border>
    <border>
      <left style="dashed">
        <color rgb="FF002060"/>
      </left>
      <right/>
      <top style="dotted">
        <color rgb="FF002060"/>
      </top>
      <bottom style="thin">
        <color rgb="FF002060"/>
      </bottom>
      <diagonal/>
    </border>
    <border>
      <left/>
      <right style="dashed">
        <color rgb="FF002060"/>
      </right>
      <top style="dotted">
        <color rgb="FF244062"/>
      </top>
      <bottom style="dotted">
        <color rgb="FF244062"/>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s>
  <cellStyleXfs count="111">
    <xf numFmtId="0" fontId="0" fillId="0" borderId="0"/>
    <xf numFmtId="41" fontId="3" fillId="0" borderId="0" applyFont="0" applyFill="0" applyBorder="0" applyAlignment="0" applyProtection="0"/>
    <xf numFmtId="0" fontId="2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343">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9" fillId="0" borderId="72"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9" fillId="0" borderId="75"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9" fillId="0" borderId="78" xfId="0" applyFont="1" applyFill="1" applyBorder="1" applyAlignment="1">
      <alignment horizontal="left" vertical="center" wrapText="1"/>
    </xf>
    <xf numFmtId="0" fontId="10" fillId="0" borderId="79" xfId="0" applyFont="1" applyFill="1" applyBorder="1" applyAlignment="1">
      <alignment horizontal="center" vertical="center" wrapText="1"/>
    </xf>
    <xf numFmtId="0" fontId="9" fillId="0" borderId="83"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80" xfId="0" applyFont="1" applyFill="1" applyBorder="1" applyAlignment="1">
      <alignment horizontal="left" vertical="center" wrapText="1"/>
    </xf>
    <xf numFmtId="0" fontId="27" fillId="0" borderId="80" xfId="0" applyFont="1" applyBorder="1" applyAlignment="1">
      <alignment vertical="center" wrapText="1"/>
    </xf>
    <xf numFmtId="0" fontId="27" fillId="0" borderId="77" xfId="0" applyFont="1" applyFill="1" applyBorder="1" applyAlignment="1">
      <alignment horizontal="left" vertical="center" wrapText="1"/>
    </xf>
    <xf numFmtId="0" fontId="27" fillId="0" borderId="77" xfId="0" applyFont="1" applyBorder="1" applyAlignment="1">
      <alignment vertical="center" wrapText="1"/>
    </xf>
    <xf numFmtId="0" fontId="27" fillId="0" borderId="85" xfId="0" applyFont="1" applyFill="1" applyBorder="1" applyAlignment="1">
      <alignment horizontal="left" vertical="center" wrapText="1"/>
    </xf>
    <xf numFmtId="0" fontId="27" fillId="0" borderId="85"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74" xfId="0" applyFont="1" applyFill="1" applyBorder="1" applyAlignment="1">
      <alignment horizontal="left" vertical="center" wrapText="1"/>
    </xf>
    <xf numFmtId="0" fontId="27" fillId="0" borderId="74"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4" xfId="0" applyFont="1" applyFill="1" applyBorder="1" applyAlignment="1">
      <alignment horizontal="left" vertical="center" wrapText="1"/>
    </xf>
    <xf numFmtId="0" fontId="27" fillId="0" borderId="94" xfId="0" applyFont="1" applyBorder="1" applyAlignment="1">
      <alignment vertical="center" wrapText="1"/>
    </xf>
    <xf numFmtId="0" fontId="27" fillId="0" borderId="96" xfId="0" applyFont="1" applyFill="1" applyBorder="1" applyAlignment="1">
      <alignment horizontal="left" vertical="center" wrapText="1"/>
    </xf>
    <xf numFmtId="0" fontId="27" fillId="0" borderId="96" xfId="0" applyFont="1" applyBorder="1" applyAlignment="1">
      <alignment vertical="center" wrapText="1"/>
    </xf>
    <xf numFmtId="0" fontId="27" fillId="0" borderId="98" xfId="0" applyFont="1" applyFill="1" applyBorder="1" applyAlignment="1">
      <alignment horizontal="left" vertical="center" wrapText="1"/>
    </xf>
    <xf numFmtId="0" fontId="27" fillId="0" borderId="98"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5" xfId="0" applyFont="1" applyBorder="1" applyAlignment="1">
      <alignment vertical="top" wrapText="1"/>
    </xf>
    <xf numFmtId="0" fontId="27" fillId="0" borderId="88"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2" xfId="0" applyFont="1" applyBorder="1" applyAlignment="1">
      <alignment horizontal="center" vertical="center" wrapText="1"/>
    </xf>
    <xf numFmtId="0" fontId="38" fillId="0" borderId="1" xfId="0" applyFont="1" applyBorder="1" applyAlignment="1">
      <alignment horizontal="center" vertical="center"/>
    </xf>
    <xf numFmtId="0" fontId="38" fillId="0" borderId="108" xfId="0" applyFont="1" applyBorder="1" applyAlignment="1">
      <alignment horizontal="center" vertical="center"/>
    </xf>
    <xf numFmtId="0" fontId="10" fillId="0" borderId="66" xfId="0" applyFont="1" applyBorder="1" applyAlignment="1">
      <alignment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10" fillId="0" borderId="79" xfId="0" applyFont="1" applyBorder="1" applyAlignment="1">
      <alignment vertical="center" wrapText="1"/>
    </xf>
    <xf numFmtId="0" fontId="10" fillId="0" borderId="80" xfId="0" applyFont="1" applyBorder="1" applyAlignment="1">
      <alignment vertical="center" wrapText="1"/>
    </xf>
    <xf numFmtId="0" fontId="10" fillId="0" borderId="76" xfId="0" applyFont="1" applyBorder="1" applyAlignment="1">
      <alignment vertical="center" wrapText="1"/>
    </xf>
    <xf numFmtId="0" fontId="10" fillId="0" borderId="84" xfId="0" applyFont="1" applyBorder="1" applyAlignment="1">
      <alignment vertical="center" wrapText="1"/>
    </xf>
    <xf numFmtId="0" fontId="10" fillId="0" borderId="85"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73" xfId="0" applyFont="1" applyBorder="1" applyAlignment="1">
      <alignment vertical="center" wrapText="1"/>
    </xf>
    <xf numFmtId="0" fontId="10" fillId="0" borderId="74" xfId="0" applyFont="1" applyBorder="1" applyAlignment="1">
      <alignment vertical="center" wrapText="1"/>
    </xf>
    <xf numFmtId="0" fontId="10" fillId="0" borderId="91" xfId="0" applyFont="1" applyBorder="1" applyAlignment="1">
      <alignment vertical="center" wrapText="1"/>
    </xf>
    <xf numFmtId="0" fontId="10" fillId="0" borderId="92" xfId="0" applyFont="1" applyBorder="1" applyAlignment="1">
      <alignment vertical="center" wrapText="1"/>
    </xf>
    <xf numFmtId="0" fontId="10" fillId="0" borderId="93" xfId="0" applyFont="1" applyBorder="1" applyAlignment="1">
      <alignment vertical="center" wrapText="1"/>
    </xf>
    <xf numFmtId="0" fontId="10" fillId="0" borderId="94" xfId="0" applyFont="1" applyBorder="1" applyAlignment="1">
      <alignment vertical="center" wrapText="1"/>
    </xf>
    <xf numFmtId="0" fontId="10" fillId="0" borderId="95" xfId="0" applyFont="1" applyBorder="1" applyAlignment="1">
      <alignment vertical="center" wrapText="1"/>
    </xf>
    <xf numFmtId="0" fontId="10" fillId="0" borderId="96" xfId="0" applyFont="1" applyBorder="1" applyAlignment="1">
      <alignment vertical="center" wrapText="1"/>
    </xf>
    <xf numFmtId="0" fontId="10" fillId="0" borderId="97" xfId="0" applyFont="1" applyBorder="1" applyAlignment="1">
      <alignment vertical="center" wrapText="1"/>
    </xf>
    <xf numFmtId="0" fontId="10" fillId="0" borderId="98" xfId="0" applyFont="1" applyBorder="1" applyAlignment="1">
      <alignment vertical="center" wrapText="1"/>
    </xf>
    <xf numFmtId="0" fontId="10" fillId="0" borderId="120" xfId="0" applyFont="1" applyBorder="1" applyAlignment="1">
      <alignment vertical="center" wrapText="1"/>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118" xfId="0" applyFont="1" applyBorder="1" applyAlignment="1">
      <alignment horizontal="center" vertical="center"/>
    </xf>
    <xf numFmtId="0" fontId="10" fillId="0" borderId="119" xfId="0" applyFont="1" applyBorder="1" applyAlignment="1">
      <alignment horizontal="center" vertical="center"/>
    </xf>
    <xf numFmtId="1" fontId="10" fillId="0" borderId="109" xfId="0" applyNumberFormat="1" applyFont="1" applyBorder="1" applyAlignment="1">
      <alignment horizontal="center" vertical="center"/>
    </xf>
    <xf numFmtId="0" fontId="39" fillId="15" borderId="109" xfId="0" applyFont="1" applyFill="1" applyBorder="1" applyAlignment="1">
      <alignment horizontal="center" vertical="center"/>
    </xf>
    <xf numFmtId="0" fontId="39" fillId="10" borderId="110" xfId="0" applyFont="1" applyFill="1" applyBorder="1" applyAlignment="1">
      <alignment horizontal="center" vertical="center"/>
    </xf>
    <xf numFmtId="0" fontId="10" fillId="0" borderId="68" xfId="0" applyFont="1" applyBorder="1" applyAlignment="1">
      <alignment horizontal="center" vertical="center"/>
    </xf>
    <xf numFmtId="0" fontId="10" fillId="0" borderId="81" xfId="0" applyFont="1" applyBorder="1" applyAlignment="1">
      <alignment horizontal="center" vertical="center"/>
    </xf>
    <xf numFmtId="0" fontId="41" fillId="17" borderId="123"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horizontal="justify" vertical="center" wrapText="1"/>
    </xf>
    <xf numFmtId="0" fontId="0" fillId="3" borderId="1" xfId="0" applyFill="1" applyBorder="1" applyAlignment="1">
      <alignment horizontal="justify" vertical="center" wrapText="1"/>
    </xf>
    <xf numFmtId="0" fontId="43" fillId="18" borderId="1" xfId="0" applyFont="1" applyFill="1" applyBorder="1" applyAlignment="1">
      <alignment horizontal="center" vertical="center" wrapText="1"/>
    </xf>
    <xf numFmtId="0" fontId="43" fillId="19"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 fontId="10" fillId="0" borderId="115" xfId="0" applyNumberFormat="1" applyFont="1" applyBorder="1" applyAlignment="1">
      <alignment horizontal="center" vertical="center"/>
    </xf>
    <xf numFmtId="0" fontId="9" fillId="0" borderId="66"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5" fillId="0" borderId="0" xfId="0" applyFont="1" applyAlignment="1">
      <alignment vertical="top" wrapText="1"/>
    </xf>
    <xf numFmtId="0" fontId="10" fillId="0" borderId="70" xfId="0" applyFont="1" applyFill="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99" xfId="0" applyFont="1" applyFill="1" applyBorder="1" applyAlignment="1">
      <alignment horizontal="center" vertical="center"/>
    </xf>
    <xf numFmtId="0" fontId="11" fillId="11" borderId="100" xfId="0" applyFont="1" applyFill="1" applyBorder="1" applyAlignment="1">
      <alignment horizontal="center" vertical="center"/>
    </xf>
    <xf numFmtId="0" fontId="11" fillId="11" borderId="101"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12" borderId="103" xfId="0" applyFont="1" applyFill="1" applyBorder="1" applyAlignment="1">
      <alignment horizontal="center" vertical="center" wrapText="1"/>
    </xf>
    <xf numFmtId="0" fontId="4" fillId="12" borderId="10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02" xfId="0" applyFont="1" applyFill="1" applyBorder="1" applyAlignment="1">
      <alignment horizontal="center" vertical="center" wrapText="1"/>
    </xf>
    <xf numFmtId="0" fontId="4" fillId="12" borderId="104" xfId="0" applyFont="1" applyFill="1" applyBorder="1" applyAlignment="1">
      <alignment horizontal="center" vertical="center" wrapText="1"/>
    </xf>
    <xf numFmtId="0" fontId="4" fillId="14" borderId="103" xfId="0" applyFont="1" applyFill="1" applyBorder="1" applyAlignment="1">
      <alignment horizontal="center" vertical="center" wrapText="1"/>
    </xf>
    <xf numFmtId="0" fontId="4" fillId="14" borderId="45" xfId="0" applyFont="1" applyFill="1" applyBorder="1" applyAlignment="1">
      <alignment horizontal="center" vertical="center" wrapText="1"/>
    </xf>
    <xf numFmtId="0" fontId="4" fillId="13" borderId="107" xfId="0" applyFont="1" applyFill="1" applyBorder="1" applyAlignment="1">
      <alignment horizontal="center" vertical="center" wrapText="1"/>
    </xf>
    <xf numFmtId="0" fontId="4" fillId="13" borderId="106" xfId="0" applyFont="1" applyFill="1" applyBorder="1" applyAlignment="1">
      <alignment horizontal="center" vertical="center" wrapText="1"/>
    </xf>
    <xf numFmtId="0" fontId="4" fillId="13" borderId="103"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89"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2" xfId="0"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2" fillId="0" borderId="121" xfId="0" applyFont="1" applyBorder="1" applyAlignment="1">
      <alignment horizontal="center" vertical="center"/>
    </xf>
    <xf numFmtId="0" fontId="42" fillId="0" borderId="122" xfId="0" applyFont="1" applyBorder="1" applyAlignment="1">
      <alignment horizontal="center" vertical="center"/>
    </xf>
    <xf numFmtId="0" fontId="41" fillId="17" borderId="124" xfId="0" applyFont="1" applyFill="1" applyBorder="1" applyAlignment="1">
      <alignment horizontal="center" vertical="center" wrapText="1"/>
    </xf>
    <xf numFmtId="0" fontId="41" fillId="17" borderId="125" xfId="0" applyFont="1" applyFill="1" applyBorder="1" applyAlignment="1">
      <alignment horizontal="center" vertical="center" wrapText="1"/>
    </xf>
    <xf numFmtId="0" fontId="41" fillId="17" borderId="126" xfId="0" applyFont="1" applyFill="1" applyBorder="1" applyAlignment="1">
      <alignment horizontal="center" vertical="center" wrapText="1"/>
    </xf>
    <xf numFmtId="0" fontId="41" fillId="17" borderId="127" xfId="0" applyFont="1" applyFill="1" applyBorder="1" applyAlignment="1">
      <alignment horizontal="center" vertical="center" wrapText="1"/>
    </xf>
    <xf numFmtId="0" fontId="40" fillId="16" borderId="128" xfId="0" applyFont="1" applyFill="1" applyBorder="1" applyAlignment="1">
      <alignment horizontal="center" vertical="center"/>
    </xf>
    <xf numFmtId="0" fontId="40" fillId="16" borderId="129" xfId="0" applyFont="1" applyFill="1" applyBorder="1" applyAlignment="1">
      <alignment horizontal="center" vertical="center"/>
    </xf>
    <xf numFmtId="0" fontId="40" fillId="16" borderId="130" xfId="0" applyFont="1" applyFill="1" applyBorder="1" applyAlignment="1">
      <alignment horizontal="center" vertical="center"/>
    </xf>
    <xf numFmtId="0" fontId="40" fillId="16" borderId="122" xfId="0" applyFont="1" applyFill="1" applyBorder="1" applyAlignment="1">
      <alignment horizontal="center" vertical="center"/>
    </xf>
    <xf numFmtId="0" fontId="41" fillId="17" borderId="131" xfId="0" applyFont="1" applyFill="1" applyBorder="1" applyAlignment="1">
      <alignment horizontal="center" vertical="center" wrapText="1"/>
    </xf>
    <xf numFmtId="0" fontId="41" fillId="17" borderId="132" xfId="0" applyFont="1" applyFill="1" applyBorder="1" applyAlignment="1">
      <alignment horizontal="center" vertical="center" wrapText="1"/>
    </xf>
  </cellXfs>
  <cellStyles count="111">
    <cellStyle name="Hipervínculo" xfId="2" builtinId="8"/>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08" builtinId="9" hidden="1"/>
    <cellStyle name="Hipervínculo visitado" xfId="106" builtinId="9" hidden="1"/>
    <cellStyle name="Hipervínculo visitado" xfId="104" builtinId="9" hidden="1"/>
    <cellStyle name="Hipervínculo visitado" xfId="102" builtinId="9" hidden="1"/>
    <cellStyle name="Hipervínculo visitado" xfId="100" builtinId="9" hidden="1"/>
    <cellStyle name="Hipervínculo visitado" xfId="98" builtinId="9" hidden="1"/>
    <cellStyle name="Hipervínculo visitado" xfId="96" builtinId="9" hidden="1"/>
    <cellStyle name="Hipervínculo visitado" xfId="94" builtinId="9" hidden="1"/>
    <cellStyle name="Hipervínculo visitado" xfId="92" builtinId="9" hidden="1"/>
    <cellStyle name="Hipervínculo visitado" xfId="90" builtinId="9" hidden="1"/>
    <cellStyle name="Hipervínculo visitado" xfId="88" builtinId="9" hidden="1"/>
    <cellStyle name="Hipervínculo visitado" xfId="86" builtinId="9" hidden="1"/>
    <cellStyle name="Hipervínculo visitado" xfId="84" builtinId="9" hidden="1"/>
    <cellStyle name="Hipervínculo visitado" xfId="82" builtinId="9" hidden="1"/>
    <cellStyle name="Hipervínculo visitado" xfId="80" builtinId="9" hidden="1"/>
    <cellStyle name="Hipervínculo visitado" xfId="78" builtinId="9" hidden="1"/>
    <cellStyle name="Hipervínculo visitado" xfId="76" builtinId="9" hidden="1"/>
    <cellStyle name="Hipervínculo visitado" xfId="74" builtinId="9" hidden="1"/>
    <cellStyle name="Hipervínculo visitado" xfId="72" builtinId="9" hidden="1"/>
    <cellStyle name="Hipervínculo visitado" xfId="70" builtinId="9" hidden="1"/>
    <cellStyle name="Hipervínculo visitado" xfId="68" builtinId="9" hidden="1"/>
    <cellStyle name="Hipervínculo visitado" xfId="66" builtinId="9" hidden="1"/>
    <cellStyle name="Hipervínculo visitado" xfId="64" builtinId="9" hidden="1"/>
    <cellStyle name="Hipervínculo visitado" xfId="62" builtinId="9" hidden="1"/>
    <cellStyle name="Hipervínculo visitado" xfId="60" builtinId="9" hidden="1"/>
    <cellStyle name="Hipervínculo visitado" xfId="58" builtinId="9" hidden="1"/>
    <cellStyle name="Hipervínculo visitado" xfId="56" builtinId="9" hidden="1"/>
    <cellStyle name="Hipervínculo visitado" xfId="54" builtinId="9" hidden="1"/>
    <cellStyle name="Hipervínculo visitado" xfId="52" builtinId="9" hidden="1"/>
    <cellStyle name="Hipervínculo visitado" xfId="50" builtinId="9" hidden="1"/>
    <cellStyle name="Hipervínculo visitado" xfId="48" builtinId="9" hidden="1"/>
    <cellStyle name="Hipervínculo visitado" xfId="46" builtinId="9" hidden="1"/>
    <cellStyle name="Hipervínculo visitado" xfId="44" builtinId="9" hidden="1"/>
    <cellStyle name="Hipervínculo visitado" xfId="42" builtinId="9" hidden="1"/>
    <cellStyle name="Hipervínculo visitado" xfId="40" builtinId="9" hidden="1"/>
    <cellStyle name="Hipervínculo visitado" xfId="38" builtinId="9" hidden="1"/>
    <cellStyle name="Hipervínculo visitado" xfId="36" builtinId="9" hidden="1"/>
    <cellStyle name="Hipervínculo visitado" xfId="14" builtinId="9" hidden="1"/>
    <cellStyle name="Hipervínculo visitado" xfId="15" builtinId="9" hidden="1"/>
    <cellStyle name="Hipervínculo visitado" xfId="17" builtinId="9" hidden="1"/>
    <cellStyle name="Hipervínculo visitado" xfId="18" builtinId="9" hidden="1"/>
    <cellStyle name="Hipervínculo visitado" xfId="19" builtinId="9" hidden="1"/>
    <cellStyle name="Hipervínculo visitado" xfId="21" builtinId="9" hidden="1"/>
    <cellStyle name="Hipervínculo visitado" xfId="22" builtinId="9" hidden="1"/>
    <cellStyle name="Hipervínculo visitado" xfId="23" builtinId="9" hidden="1"/>
    <cellStyle name="Hipervínculo visitado" xfId="25" builtinId="9" hidden="1"/>
    <cellStyle name="Hipervínculo visitado" xfId="26" builtinId="9" hidden="1"/>
    <cellStyle name="Hipervínculo visitado" xfId="27" builtinId="9" hidden="1"/>
    <cellStyle name="Hipervínculo visitado" xfId="29" builtinId="9" hidden="1"/>
    <cellStyle name="Hipervínculo visitado" xfId="30" builtinId="9" hidden="1"/>
    <cellStyle name="Hipervínculo visitado" xfId="31" builtinId="9" hidden="1"/>
    <cellStyle name="Hipervínculo visitado" xfId="33" builtinId="9" hidden="1"/>
    <cellStyle name="Hipervínculo visitado" xfId="34" builtinId="9" hidden="1"/>
    <cellStyle name="Hipervínculo visitado" xfId="35" builtinId="9" hidden="1"/>
    <cellStyle name="Hipervínculo visitado" xfId="32" builtinId="9" hidden="1"/>
    <cellStyle name="Hipervínculo visitado" xfId="28" builtinId="9" hidden="1"/>
    <cellStyle name="Hipervínculo visitado" xfId="24" builtinId="9" hidden="1"/>
    <cellStyle name="Hipervínculo visitado" xfId="20" builtinId="9" hidden="1"/>
    <cellStyle name="Hipervínculo visitado" xfId="16" builtinId="9" hidden="1"/>
    <cellStyle name="Hipervínculo visitado" xfId="7"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8" builtinId="9" hidden="1"/>
    <cellStyle name="Hipervínculo visitado" xfId="5" builtinId="9" hidden="1"/>
    <cellStyle name="Hipervínculo visitado" xfId="6" builtinId="9" hidden="1"/>
    <cellStyle name="Hipervínculo visitado" xfId="4" builtinId="9" hidden="1"/>
    <cellStyle name="Hipervínculo visitado" xfId="3" builtinId="9" hidden="1"/>
    <cellStyle name="Hipervínculo visitado" xfId="110" builtinId="9" hidden="1"/>
    <cellStyle name="Millares [0]" xfId="1" builtinId="6"/>
    <cellStyle name="Normal" xfId="0" builtinId="0"/>
  </cellStyles>
  <dxfs count="4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ustomXml" Target="../customXml/item4.xml"/><Relationship Id="rId1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0404880639635"/>
          <c:y val="0.0365296660372686"/>
          <c:w val="0.919181528923413"/>
          <c:h val="0.801936516827049"/>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100.0</c:v>
                </c:pt>
                <c:pt idx="1">
                  <c:v>100.0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123834776"/>
        <c:axId val="-212353452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98.0</c:v>
                </c:pt>
                <c:pt idx="1">
                  <c:v>95.9090909090909</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123834776"/>
        <c:axId val="-2123534520"/>
      </c:scatterChart>
      <c:catAx>
        <c:axId val="-2123834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3534520"/>
        <c:crosses val="autoZero"/>
        <c:auto val="1"/>
        <c:lblAlgn val="ctr"/>
        <c:lblOffset val="100"/>
        <c:noMultiLvlLbl val="0"/>
      </c:catAx>
      <c:valAx>
        <c:axId val="-2123534520"/>
        <c:scaling>
          <c:orientation val="minMax"/>
          <c:max val="10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3834776"/>
        <c:crosses val="autoZero"/>
        <c:crossBetween val="between"/>
        <c:majorUnit val="2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0404880639635"/>
          <c:y val="0.0365296660372686"/>
          <c:w val="0.919181528923413"/>
          <c:h val="0.801936516827049"/>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100.0</c:v>
                </c:pt>
                <c:pt idx="1">
                  <c:v>100.0</c:v>
                </c:pt>
                <c:pt idx="2">
                  <c:v>100.0</c:v>
                </c:pt>
                <c:pt idx="3">
                  <c:v>100.0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123639320"/>
        <c:axId val="-211387197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776C-4E7C-8E3E-8D909F25EBA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94.0</c:v>
                </c:pt>
                <c:pt idx="1">
                  <c:v>100.0</c:v>
                </c:pt>
                <c:pt idx="2">
                  <c:v>98.57142857142857</c:v>
                </c:pt>
                <c:pt idx="3">
                  <c:v>0.0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123639320"/>
        <c:axId val="-2113871976"/>
      </c:scatterChart>
      <c:catAx>
        <c:axId val="-2123639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871976"/>
        <c:crosses val="autoZero"/>
        <c:auto val="1"/>
        <c:lblAlgn val="ctr"/>
        <c:lblOffset val="100"/>
        <c:noMultiLvlLbl val="0"/>
      </c:catAx>
      <c:valAx>
        <c:axId val="-2113871976"/>
        <c:scaling>
          <c:orientation val="minMax"/>
          <c:max val="10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3639320"/>
        <c:crosses val="autoZero"/>
        <c:crossBetween val="between"/>
        <c:majorUnit val="2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0404880639635"/>
          <c:y val="0.0365296660372686"/>
          <c:w val="0.919181528923413"/>
          <c:h val="0.801936516827049"/>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100.0</c:v>
                </c:pt>
                <c:pt idx="1">
                  <c:v>100.0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127901560"/>
        <c:axId val="-2127845896"/>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94.2857142857143</c:v>
                </c:pt>
                <c:pt idx="1">
                  <c:v>98.75</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127901560"/>
        <c:axId val="-2127845896"/>
      </c:scatterChart>
      <c:catAx>
        <c:axId val="-2127901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7845896"/>
        <c:crosses val="autoZero"/>
        <c:auto val="1"/>
        <c:lblAlgn val="ctr"/>
        <c:lblOffset val="100"/>
        <c:noMultiLvlLbl val="0"/>
      </c:catAx>
      <c:valAx>
        <c:axId val="-2127845896"/>
        <c:scaling>
          <c:orientation val="minMax"/>
          <c:max val="100.0"/>
          <c:min val="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7901560"/>
        <c:crosses val="autoZero"/>
        <c:crossBetween val="between"/>
        <c:majorUnit val="2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0404880639635"/>
          <c:y val="0.0365296660372686"/>
          <c:w val="0.919181528923413"/>
          <c:h val="0.801936516827049"/>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4568792"/>
        <c:axId val="-21246578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97.25806451612904</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4568792"/>
        <c:axId val="-2124657848"/>
      </c:scatterChart>
      <c:catAx>
        <c:axId val="-2124568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4657848"/>
        <c:crosses val="autoZero"/>
        <c:auto val="1"/>
        <c:lblAlgn val="ctr"/>
        <c:lblOffset val="100"/>
        <c:noMultiLvlLbl val="0"/>
      </c:catAx>
      <c:valAx>
        <c:axId val="-2124657848"/>
        <c:scaling>
          <c:orientation val="minMax"/>
          <c:max val="10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4568792"/>
        <c:crosses val="autoZero"/>
        <c:crossBetween val="between"/>
        <c:majorUnit val="2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4" Type="http://schemas.openxmlformats.org/officeDocument/2006/relationships/image" Target="../media/image1.png"/><Relationship Id="rId1" Type="http://schemas.openxmlformats.org/officeDocument/2006/relationships/hyperlink" Target="#Inicio!A1"/><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4" Type="http://schemas.openxmlformats.org/officeDocument/2006/relationships/hyperlink" Target="#Gr&#225;ficas!A1"/><Relationship Id="rId5" Type="http://schemas.openxmlformats.org/officeDocument/2006/relationships/image" Target="../media/image3.png"/><Relationship Id="rId6" Type="http://schemas.openxmlformats.org/officeDocument/2006/relationships/image" Target="../media/image5.svg"/><Relationship Id="rId7" Type="http://schemas.openxmlformats.org/officeDocument/2006/relationships/image" Target="../media/image1.png"/><Relationship Id="rId1" Type="http://schemas.openxmlformats.org/officeDocument/2006/relationships/hyperlink" Target="#Inicio!A1"/><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4" Type="http://schemas.openxmlformats.org/officeDocument/2006/relationships/image" Target="../media/image1.png"/><Relationship Id="rId5" Type="http://schemas.openxmlformats.org/officeDocument/2006/relationships/image" Target="../media/image4.png"/><Relationship Id="rId1" Type="http://schemas.openxmlformats.org/officeDocument/2006/relationships/hyperlink" Target="#Inicio!A1"/><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hyperlink" Target="#Inicio!A1"/><Relationship Id="rId6" Type="http://schemas.openxmlformats.org/officeDocument/2006/relationships/image" Target="../media/image2.png"/><Relationship Id="rId7" Type="http://schemas.openxmlformats.org/officeDocument/2006/relationships/image" Target="../media/image3.svg"/><Relationship Id="rId8" Type="http://schemas.openxmlformats.org/officeDocument/2006/relationships/image" Target="../media/image1.png"/><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914136</xdr:colOff>
      <xdr:row>40</xdr:row>
      <xdr:rowOff>22489</xdr:rowOff>
    </xdr:from>
    <xdr:to>
      <xdr:col>13</xdr:col>
      <xdr:colOff>1733286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8</xdr:col>
      <xdr:colOff>877075</xdr:colOff>
      <xdr:row>1</xdr:row>
      <xdr:rowOff>1020599</xdr:rowOff>
    </xdr:to>
    <xdr:pic>
      <xdr:nvPicPr>
        <xdr:cNvPr id="4" name="Imagen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twoCellAnchor editAs="oneCell">
    <xdr:from>
      <xdr:col>2</xdr:col>
      <xdr:colOff>177800</xdr:colOff>
      <xdr:row>1</xdr:row>
      <xdr:rowOff>127000</xdr:rowOff>
    </xdr:from>
    <xdr:to>
      <xdr:col>4</xdr:col>
      <xdr:colOff>2255012</xdr:colOff>
      <xdr:row>1</xdr:row>
      <xdr:rowOff>1041400</xdr:rowOff>
    </xdr:to>
    <xdr:pic>
      <xdr:nvPicPr>
        <xdr:cNvPr id="3" name="Imagen 2" descr="Logo Minjusticia PNG.png">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19100" y="241300"/>
          <a:ext cx="4401312"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twoCellAnchor>
    <xdr:from>
      <xdr:col>16</xdr:col>
      <xdr:colOff>142874</xdr:colOff>
      <xdr:row>54</xdr:row>
      <xdr:rowOff>31749</xdr:rowOff>
    </xdr:from>
    <xdr:to>
      <xdr:col>17</xdr:col>
      <xdr:colOff>79374</xdr:colOff>
      <xdr:row>56</xdr:row>
      <xdr:rowOff>47624</xdr:rowOff>
    </xdr:to>
    <xdr:sp macro="" textlink="">
      <xdr:nvSpPr>
        <xdr:cNvPr id="7" name="CuadroTexto 6">
          <a:extLst>
            <a:ext uri="{FF2B5EF4-FFF2-40B4-BE49-F238E27FC236}">
              <a16:creationId xmlns="" xmlns:a16="http://schemas.microsoft.com/office/drawing/2014/main" id="{00000000-0008-0000-0400-000007000000}"/>
            </a:ext>
          </a:extLst>
        </xdr:cNvPr>
        <xdr:cNvSpPr txBox="1"/>
      </xdr:nvSpPr>
      <xdr:spPr>
        <a:xfrm>
          <a:off x="12557124" y="9794874"/>
          <a:ext cx="809625" cy="3333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t>100%</a:t>
          </a:r>
        </a:p>
      </xdr:txBody>
    </xdr:sp>
    <xdr:clientData/>
  </xdr:twoCellAnchor>
  <xdr:twoCellAnchor>
    <xdr:from>
      <xdr:col>15</xdr:col>
      <xdr:colOff>730250</xdr:colOff>
      <xdr:row>55</xdr:row>
      <xdr:rowOff>15875</xdr:rowOff>
    </xdr:from>
    <xdr:to>
      <xdr:col>16</xdr:col>
      <xdr:colOff>95250</xdr:colOff>
      <xdr:row>55</xdr:row>
      <xdr:rowOff>15875</xdr:rowOff>
    </xdr:to>
    <xdr:cxnSp macro="">
      <xdr:nvCxnSpPr>
        <xdr:cNvPr id="10" name="Conector recto 9">
          <a:extLst>
            <a:ext uri="{FF2B5EF4-FFF2-40B4-BE49-F238E27FC236}">
              <a16:creationId xmlns="" xmlns:a16="http://schemas.microsoft.com/office/drawing/2014/main" id="{00000000-0008-0000-0400-00000A000000}"/>
            </a:ext>
          </a:extLst>
        </xdr:cNvPr>
        <xdr:cNvCxnSpPr/>
      </xdr:nvCxnSpPr>
      <xdr:spPr>
        <a:xfrm>
          <a:off x="12271375" y="9937750"/>
          <a:ext cx="238125" cy="0"/>
        </a:xfrm>
        <a:prstGeom prst="line">
          <a:avLst/>
        </a:prstGeom>
        <a:ln w="38100" cmpd="sng">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todiagn&#243;stico_PPC_2021/yaksa/11300DGDI/Users/LinaMaria/Desktop/DAFP%202017/DAFP_Modelo%20Instrumento_Dic2016Simulador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C3" sqref="C3:Q3"/>
    </sheetView>
  </sheetViews>
  <sheetFormatPr baseColWidth="10" defaultColWidth="0" defaultRowHeight="14" zeroHeight="1" x14ac:dyDescent="0"/>
  <cols>
    <col min="1" max="1" width="1.1640625" customWidth="1"/>
    <col min="2" max="2" width="0.83203125" customWidth="1"/>
    <col min="3" max="17" width="11.5" customWidth="1"/>
    <col min="18" max="18" width="1.33203125" customWidth="1"/>
    <col min="19" max="19" width="1.5" customWidth="1"/>
    <col min="20" max="16384" width="11.5" hidden="1"/>
  </cols>
  <sheetData>
    <row r="1" spans="2:18" ht="7.5" customHeight="1" thickBot="1"/>
    <row r="2" spans="2:18" ht="91.5" customHeight="1">
      <c r="B2" s="60"/>
      <c r="C2" s="61"/>
      <c r="D2" s="61"/>
      <c r="E2" s="61"/>
      <c r="F2" s="61"/>
      <c r="G2" s="61"/>
      <c r="H2" s="61"/>
      <c r="I2" s="61"/>
      <c r="J2" s="61"/>
      <c r="K2" s="61"/>
      <c r="L2" s="61"/>
      <c r="M2" s="61"/>
      <c r="N2" s="61"/>
      <c r="O2" s="61"/>
      <c r="P2" s="61"/>
      <c r="Q2" s="61"/>
      <c r="R2" s="62"/>
    </row>
    <row r="3" spans="2:18" ht="28" customHeight="1">
      <c r="B3" s="63"/>
      <c r="C3" s="234" t="s">
        <v>0</v>
      </c>
      <c r="D3" s="234"/>
      <c r="E3" s="234"/>
      <c r="F3" s="234"/>
      <c r="G3" s="234"/>
      <c r="H3" s="234"/>
      <c r="I3" s="234"/>
      <c r="J3" s="234"/>
      <c r="K3" s="234"/>
      <c r="L3" s="234"/>
      <c r="M3" s="234"/>
      <c r="N3" s="234"/>
      <c r="O3" s="234"/>
      <c r="P3" s="234"/>
      <c r="Q3" s="234"/>
      <c r="R3" s="64"/>
    </row>
    <row r="4" spans="2:18" s="89" customFormat="1" ht="4" customHeight="1">
      <c r="B4" s="90"/>
      <c r="C4" s="91"/>
      <c r="D4" s="91"/>
      <c r="E4" s="91"/>
      <c r="F4" s="91"/>
      <c r="G4" s="91"/>
      <c r="H4" s="91"/>
      <c r="I4" s="91"/>
      <c r="J4" s="91"/>
      <c r="K4" s="91"/>
      <c r="L4" s="91"/>
      <c r="M4" s="91"/>
      <c r="N4" s="91"/>
      <c r="O4" s="91"/>
      <c r="P4" s="91"/>
      <c r="Q4" s="91"/>
      <c r="R4" s="92"/>
    </row>
    <row r="5" spans="2:18" ht="28" customHeight="1">
      <c r="B5" s="63"/>
      <c r="C5" s="234" t="s">
        <v>1</v>
      </c>
      <c r="D5" s="234"/>
      <c r="E5" s="234"/>
      <c r="F5" s="234"/>
      <c r="G5" s="234"/>
      <c r="H5" s="234"/>
      <c r="I5" s="234"/>
      <c r="J5" s="234"/>
      <c r="K5" s="234"/>
      <c r="L5" s="234"/>
      <c r="M5" s="234"/>
      <c r="N5" s="234"/>
      <c r="O5" s="234"/>
      <c r="P5" s="234"/>
      <c r="Q5" s="234"/>
      <c r="R5" s="64"/>
    </row>
    <row r="6" spans="2:18">
      <c r="B6" s="63"/>
      <c r="C6" s="59"/>
      <c r="D6" s="59"/>
      <c r="E6" s="59"/>
      <c r="F6" s="59"/>
      <c r="G6" s="59"/>
      <c r="H6" s="59"/>
      <c r="I6" s="59"/>
      <c r="J6" s="59"/>
      <c r="K6" s="59"/>
      <c r="L6" s="59"/>
      <c r="M6" s="59"/>
      <c r="N6" s="59"/>
      <c r="O6" s="59"/>
      <c r="P6" s="59"/>
      <c r="Q6" s="59"/>
      <c r="R6" s="64"/>
    </row>
    <row r="7" spans="2:18">
      <c r="B7" s="63"/>
      <c r="C7" s="59"/>
      <c r="D7" s="59"/>
      <c r="E7" s="59"/>
      <c r="F7" s="59"/>
      <c r="G7" s="59"/>
      <c r="H7" s="59"/>
      <c r="I7" s="59"/>
      <c r="J7" s="59"/>
      <c r="K7" s="59"/>
      <c r="L7" s="59"/>
      <c r="M7" s="59"/>
      <c r="N7" s="59"/>
      <c r="O7" s="59"/>
      <c r="P7" s="59"/>
      <c r="Q7" s="59"/>
      <c r="R7" s="64"/>
    </row>
    <row r="8" spans="2:18" ht="24.75" customHeight="1">
      <c r="B8" s="63"/>
      <c r="D8" s="235" t="s">
        <v>2</v>
      </c>
      <c r="E8" s="235"/>
      <c r="F8" s="235"/>
      <c r="G8" s="235"/>
      <c r="H8" s="235"/>
      <c r="I8" s="235"/>
      <c r="J8" s="235"/>
      <c r="K8" s="235"/>
      <c r="L8" s="235"/>
      <c r="M8" s="235"/>
      <c r="N8" s="235"/>
      <c r="O8" s="235"/>
      <c r="P8" s="235"/>
      <c r="Q8" s="68"/>
      <c r="R8" s="64"/>
    </row>
    <row r="9" spans="2:18" ht="20" customHeight="1">
      <c r="B9" s="63"/>
      <c r="C9" s="59"/>
      <c r="D9" s="59"/>
      <c r="E9" s="59"/>
      <c r="F9" s="59"/>
      <c r="G9" s="59"/>
      <c r="H9" s="59"/>
      <c r="I9" s="59"/>
      <c r="J9" s="59"/>
      <c r="K9" s="59"/>
      <c r="L9" s="59"/>
      <c r="M9" s="59"/>
      <c r="N9" s="59"/>
      <c r="O9" s="59"/>
      <c r="P9" s="59"/>
      <c r="Q9" s="59"/>
      <c r="R9" s="64"/>
    </row>
    <row r="10" spans="2:18" ht="20" customHeight="1">
      <c r="B10" s="63"/>
      <c r="C10" s="59"/>
      <c r="D10" s="59"/>
      <c r="E10" s="59"/>
      <c r="F10" s="59"/>
      <c r="G10" s="59"/>
      <c r="H10" s="59"/>
      <c r="I10" s="59"/>
      <c r="J10" s="59"/>
      <c r="K10" s="59"/>
      <c r="L10" s="59"/>
      <c r="M10" s="59"/>
      <c r="N10" s="59"/>
      <c r="O10" s="59"/>
      <c r="P10" s="59"/>
      <c r="Q10" s="59"/>
      <c r="R10" s="64"/>
    </row>
    <row r="11" spans="2:18" ht="24.75" customHeight="1">
      <c r="B11" s="63"/>
      <c r="D11" s="235" t="s">
        <v>3</v>
      </c>
      <c r="E11" s="235"/>
      <c r="F11" s="235"/>
      <c r="G11" s="235"/>
      <c r="H11" s="235"/>
      <c r="I11" s="235"/>
      <c r="J11" s="235"/>
      <c r="K11" s="235"/>
      <c r="L11" s="235"/>
      <c r="M11" s="235"/>
      <c r="N11" s="235"/>
      <c r="O11" s="235"/>
      <c r="P11" s="235"/>
      <c r="Q11" s="68"/>
      <c r="R11" s="64"/>
    </row>
    <row r="12" spans="2:18" ht="20" customHeight="1">
      <c r="B12" s="63"/>
      <c r="C12" s="59"/>
      <c r="D12" s="59"/>
      <c r="E12" s="59"/>
      <c r="F12" s="59"/>
      <c r="G12" s="59"/>
      <c r="H12" s="59"/>
      <c r="I12" s="59"/>
      <c r="J12" s="59"/>
      <c r="K12" s="59"/>
      <c r="L12" s="59"/>
      <c r="M12" s="59"/>
      <c r="N12" s="59"/>
      <c r="O12" s="59"/>
      <c r="P12" s="59"/>
      <c r="Q12" s="59"/>
      <c r="R12" s="64"/>
    </row>
    <row r="13" spans="2:18" ht="20" customHeight="1">
      <c r="B13" s="63"/>
      <c r="C13" s="59"/>
      <c r="D13" s="59"/>
      <c r="E13" s="59"/>
      <c r="F13" s="59"/>
      <c r="G13" s="59"/>
      <c r="H13" s="59"/>
      <c r="I13" s="59"/>
      <c r="J13" s="59"/>
      <c r="K13" s="59"/>
      <c r="L13" s="59"/>
      <c r="M13" s="59"/>
      <c r="N13" s="59"/>
      <c r="O13" s="59"/>
      <c r="P13" s="59"/>
      <c r="Q13" s="59"/>
      <c r="R13" s="64"/>
    </row>
    <row r="14" spans="2:18" ht="24.75" customHeight="1">
      <c r="B14" s="63"/>
      <c r="D14" s="235" t="s">
        <v>4</v>
      </c>
      <c r="E14" s="235"/>
      <c r="F14" s="235"/>
      <c r="G14" s="235"/>
      <c r="H14" s="235"/>
      <c r="I14" s="235"/>
      <c r="J14" s="235"/>
      <c r="K14" s="235"/>
      <c r="L14" s="235"/>
      <c r="M14" s="235"/>
      <c r="N14" s="235"/>
      <c r="O14" s="235"/>
      <c r="P14" s="235"/>
      <c r="Q14" s="68"/>
      <c r="R14" s="64"/>
    </row>
    <row r="15" spans="2:18" ht="20" customHeight="1">
      <c r="B15" s="63"/>
      <c r="C15" s="59"/>
      <c r="D15" s="59"/>
      <c r="E15" s="59"/>
      <c r="F15" s="59"/>
      <c r="G15" s="59"/>
      <c r="H15" s="59"/>
      <c r="I15" s="59"/>
      <c r="J15" s="59"/>
      <c r="K15" s="59"/>
      <c r="L15" s="59"/>
      <c r="M15" s="59"/>
      <c r="N15" s="59"/>
      <c r="O15" s="59"/>
      <c r="P15" s="59"/>
      <c r="Q15" s="59"/>
      <c r="R15" s="64"/>
    </row>
    <row r="16" spans="2:18" ht="18.75" customHeight="1" thickBot="1">
      <c r="B16" s="65"/>
      <c r="C16" s="66"/>
      <c r="D16" s="66"/>
      <c r="E16" s="66"/>
      <c r="F16" s="66"/>
      <c r="G16" s="66"/>
      <c r="H16" s="66"/>
      <c r="I16" s="66"/>
      <c r="J16" s="66"/>
      <c r="K16" s="66"/>
      <c r="L16" s="66"/>
      <c r="M16" s="66"/>
      <c r="N16" s="66"/>
      <c r="O16" s="66"/>
      <c r="P16" s="66"/>
      <c r="Q16" s="66"/>
      <c r="R16" s="67"/>
    </row>
    <row r="17"/>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zoomScalePageLayoutView="80" workbookViewId="0">
      <selection activeCell="C3" sqref="C3:S3"/>
    </sheetView>
  </sheetViews>
  <sheetFormatPr baseColWidth="10" defaultColWidth="0" defaultRowHeight="13" zeroHeight="1" x14ac:dyDescent="0"/>
  <cols>
    <col min="1" max="1" width="1.6640625" style="4" customWidth="1"/>
    <col min="2" max="2" width="1.33203125" style="4" customWidth="1"/>
    <col min="3" max="10" width="11.5" style="4" customWidth="1"/>
    <col min="11" max="11" width="11.5" style="6" customWidth="1"/>
    <col min="12" max="12" width="11.5" style="4" customWidth="1"/>
    <col min="13" max="13" width="11.5" style="7" customWidth="1"/>
    <col min="14" max="19" width="11.5" style="4" customWidth="1"/>
    <col min="20" max="20" width="1.5" style="4" customWidth="1"/>
    <col min="21" max="21" width="3.83203125" style="4" customWidth="1"/>
    <col min="22" max="25" width="0" style="4" hidden="1" customWidth="1"/>
    <col min="26" max="16384" width="11.5" style="4" hidden="1"/>
  </cols>
  <sheetData>
    <row r="1" spans="2:25" ht="6" customHeight="1" thickBot="1">
      <c r="C1" s="5"/>
      <c r="L1" s="4" t="s">
        <v>5</v>
      </c>
    </row>
    <row r="2" spans="2:25" ht="93" customHeight="1">
      <c r="B2" s="20"/>
      <c r="C2" s="21"/>
      <c r="D2" s="12"/>
      <c r="E2" s="12"/>
      <c r="F2" s="12"/>
      <c r="G2" s="12"/>
      <c r="H2" s="12"/>
      <c r="I2" s="12"/>
      <c r="J2" s="12"/>
      <c r="K2" s="22"/>
      <c r="L2" s="12"/>
      <c r="M2" s="23"/>
      <c r="N2" s="12"/>
      <c r="O2" s="12"/>
      <c r="P2" s="12"/>
      <c r="Q2" s="12"/>
      <c r="R2" s="12"/>
      <c r="S2" s="12"/>
      <c r="T2" s="13"/>
    </row>
    <row r="3" spans="2:25" ht="26">
      <c r="B3" s="24"/>
      <c r="C3" s="237" t="s">
        <v>6</v>
      </c>
      <c r="D3" s="238"/>
      <c r="E3" s="238"/>
      <c r="F3" s="238"/>
      <c r="G3" s="238"/>
      <c r="H3" s="238"/>
      <c r="I3" s="238"/>
      <c r="J3" s="238"/>
      <c r="K3" s="238"/>
      <c r="L3" s="238"/>
      <c r="M3" s="238"/>
      <c r="N3" s="238"/>
      <c r="O3" s="238"/>
      <c r="P3" s="238"/>
      <c r="Q3" s="238"/>
      <c r="R3" s="238"/>
      <c r="S3" s="239"/>
      <c r="T3" s="25"/>
      <c r="U3" s="8"/>
      <c r="V3" s="8"/>
      <c r="W3" s="8"/>
      <c r="X3" s="8"/>
      <c r="Y3" s="8"/>
    </row>
    <row r="4" spans="2:25" ht="7.5" customHeight="1">
      <c r="B4" s="24"/>
      <c r="C4" s="19"/>
      <c r="D4" s="10"/>
      <c r="E4" s="10"/>
      <c r="F4" s="10"/>
      <c r="G4" s="10"/>
      <c r="H4" s="10"/>
      <c r="I4" s="10"/>
      <c r="J4" s="10"/>
      <c r="L4" s="10"/>
      <c r="M4" s="11"/>
      <c r="N4" s="10"/>
      <c r="O4" s="10"/>
      <c r="P4" s="10"/>
      <c r="Q4" s="10"/>
      <c r="R4" s="10"/>
      <c r="S4" s="10"/>
      <c r="T4" s="14"/>
    </row>
    <row r="5" spans="2:25" ht="23.25" customHeight="1">
      <c r="B5" s="24"/>
      <c r="C5" s="240" t="s">
        <v>2</v>
      </c>
      <c r="D5" s="240"/>
      <c r="E5" s="240"/>
      <c r="F5" s="240"/>
      <c r="G5" s="240"/>
      <c r="H5" s="240"/>
      <c r="I5" s="240"/>
      <c r="J5" s="240"/>
      <c r="K5" s="240"/>
      <c r="L5" s="240"/>
      <c r="M5" s="240"/>
      <c r="N5" s="240"/>
      <c r="O5" s="240"/>
      <c r="P5" s="240"/>
      <c r="Q5" s="240"/>
      <c r="R5" s="240"/>
      <c r="S5" s="240"/>
      <c r="T5" s="14"/>
    </row>
    <row r="6" spans="2:25" ht="15" customHeight="1">
      <c r="B6" s="24"/>
      <c r="C6" s="19"/>
      <c r="D6" s="10"/>
      <c r="E6" s="10"/>
      <c r="F6" s="10"/>
      <c r="G6" s="10"/>
      <c r="H6" s="10"/>
      <c r="I6" s="10"/>
      <c r="J6" s="10"/>
      <c r="L6" s="10"/>
      <c r="M6" s="11"/>
      <c r="N6" s="10"/>
      <c r="O6" s="10"/>
      <c r="P6" s="10"/>
      <c r="Q6" s="10"/>
      <c r="R6" s="10"/>
      <c r="S6" s="10"/>
      <c r="T6" s="14"/>
    </row>
    <row r="7" spans="2:25" ht="15" customHeight="1">
      <c r="B7" s="24"/>
      <c r="C7" s="246" t="s">
        <v>7</v>
      </c>
      <c r="D7" s="246"/>
      <c r="E7" s="246"/>
      <c r="F7" s="246"/>
      <c r="G7" s="246"/>
      <c r="H7" s="246"/>
      <c r="I7" s="246"/>
      <c r="J7" s="246"/>
      <c r="K7" s="246"/>
      <c r="L7" s="246"/>
      <c r="M7" s="246"/>
      <c r="N7" s="246"/>
      <c r="O7" s="246"/>
      <c r="P7" s="246"/>
      <c r="Q7" s="246"/>
      <c r="R7" s="246"/>
      <c r="S7" s="246"/>
      <c r="T7" s="14"/>
    </row>
    <row r="8" spans="2:25" ht="15" customHeight="1">
      <c r="B8" s="24"/>
      <c r="C8" s="246"/>
      <c r="D8" s="246"/>
      <c r="E8" s="246"/>
      <c r="F8" s="246"/>
      <c r="G8" s="246"/>
      <c r="H8" s="246"/>
      <c r="I8" s="246"/>
      <c r="J8" s="246"/>
      <c r="K8" s="246"/>
      <c r="L8" s="246"/>
      <c r="M8" s="246"/>
      <c r="N8" s="246"/>
      <c r="O8" s="246"/>
      <c r="P8" s="246"/>
      <c r="Q8" s="246"/>
      <c r="R8" s="246"/>
      <c r="S8" s="246"/>
      <c r="T8" s="14"/>
    </row>
    <row r="9" spans="2:25" ht="15" customHeight="1">
      <c r="B9" s="24"/>
      <c r="C9" s="246"/>
      <c r="D9" s="246"/>
      <c r="E9" s="246"/>
      <c r="F9" s="246"/>
      <c r="G9" s="246"/>
      <c r="H9" s="246"/>
      <c r="I9" s="246"/>
      <c r="J9" s="246"/>
      <c r="K9" s="246"/>
      <c r="L9" s="246"/>
      <c r="M9" s="246"/>
      <c r="N9" s="246"/>
      <c r="O9" s="246"/>
      <c r="P9" s="246"/>
      <c r="Q9" s="246"/>
      <c r="R9" s="246"/>
      <c r="S9" s="246"/>
      <c r="T9" s="14"/>
    </row>
    <row r="10" spans="2:25" ht="15" customHeight="1">
      <c r="B10" s="24"/>
      <c r="C10" s="246"/>
      <c r="D10" s="246"/>
      <c r="E10" s="246"/>
      <c r="F10" s="246"/>
      <c r="G10" s="246"/>
      <c r="H10" s="246"/>
      <c r="I10" s="246"/>
      <c r="J10" s="246"/>
      <c r="K10" s="246"/>
      <c r="L10" s="246"/>
      <c r="M10" s="246"/>
      <c r="N10" s="246"/>
      <c r="O10" s="246"/>
      <c r="P10" s="246"/>
      <c r="Q10" s="246"/>
      <c r="R10" s="246"/>
      <c r="S10" s="246"/>
      <c r="T10" s="14"/>
    </row>
    <row r="11" spans="2:25" ht="15" customHeight="1">
      <c r="B11" s="24"/>
      <c r="C11" s="78"/>
      <c r="D11" s="10"/>
      <c r="E11" s="10"/>
      <c r="F11" s="10"/>
      <c r="G11" s="10"/>
      <c r="H11" s="10"/>
      <c r="I11" s="10"/>
      <c r="J11" s="10"/>
      <c r="L11" s="10"/>
      <c r="M11" s="11"/>
      <c r="N11" s="10"/>
      <c r="O11" s="10"/>
      <c r="P11" s="10"/>
      <c r="Q11" s="10"/>
      <c r="R11" s="10"/>
      <c r="S11" s="10"/>
      <c r="T11" s="14"/>
    </row>
    <row r="12" spans="2:25" ht="15" customHeight="1">
      <c r="B12" s="24"/>
      <c r="C12" s="241" t="s">
        <v>8</v>
      </c>
      <c r="D12" s="242"/>
      <c r="E12" s="242"/>
      <c r="F12" s="242"/>
      <c r="G12" s="242"/>
      <c r="H12" s="242"/>
      <c r="I12" s="242"/>
      <c r="J12" s="242"/>
      <c r="K12" s="242"/>
      <c r="L12" s="242"/>
      <c r="M12" s="242"/>
      <c r="N12" s="242"/>
      <c r="O12" s="242"/>
      <c r="P12" s="242"/>
      <c r="Q12" s="242"/>
      <c r="R12" s="242"/>
      <c r="S12" s="242"/>
      <c r="T12" s="14"/>
    </row>
    <row r="13" spans="2:25" ht="15" customHeight="1">
      <c r="B13" s="24"/>
      <c r="C13" s="242"/>
      <c r="D13" s="242"/>
      <c r="E13" s="242"/>
      <c r="F13" s="242"/>
      <c r="G13" s="242"/>
      <c r="H13" s="242"/>
      <c r="I13" s="242"/>
      <c r="J13" s="242"/>
      <c r="K13" s="242"/>
      <c r="L13" s="242"/>
      <c r="M13" s="242"/>
      <c r="N13" s="242"/>
      <c r="O13" s="242"/>
      <c r="P13" s="242"/>
      <c r="Q13" s="242"/>
      <c r="R13" s="242"/>
      <c r="S13" s="242"/>
      <c r="T13" s="14"/>
    </row>
    <row r="14" spans="2:25" ht="15" customHeight="1">
      <c r="B14" s="24"/>
      <c r="C14" s="78"/>
      <c r="D14" s="10"/>
      <c r="E14" s="10"/>
      <c r="F14" s="10"/>
      <c r="G14" s="10"/>
      <c r="H14" s="10"/>
      <c r="I14" s="10"/>
      <c r="J14" s="10"/>
      <c r="L14" s="10"/>
      <c r="M14" s="11"/>
      <c r="N14" s="10"/>
      <c r="O14" s="10"/>
      <c r="P14" s="10"/>
      <c r="Q14" s="10"/>
      <c r="R14" s="10"/>
      <c r="S14" s="10"/>
      <c r="T14" s="14"/>
    </row>
    <row r="15" spans="2:25" ht="15" customHeight="1">
      <c r="B15" s="24"/>
      <c r="C15" s="80" t="s">
        <v>9</v>
      </c>
      <c r="D15" s="10"/>
      <c r="E15" s="10"/>
      <c r="F15" s="10"/>
      <c r="G15" s="10"/>
      <c r="H15" s="10"/>
      <c r="I15" s="10"/>
      <c r="J15" s="10"/>
      <c r="L15" s="10"/>
      <c r="M15" s="11"/>
      <c r="N15" s="10"/>
      <c r="O15" s="10"/>
      <c r="P15" s="10"/>
      <c r="Q15" s="10"/>
      <c r="R15" s="10"/>
      <c r="S15" s="10"/>
      <c r="T15" s="14"/>
    </row>
    <row r="16" spans="2:25" ht="14.25" customHeight="1">
      <c r="B16" s="24"/>
      <c r="C16" s="78"/>
      <c r="D16" s="10"/>
      <c r="E16" s="10"/>
      <c r="F16" s="10"/>
      <c r="G16" s="10"/>
      <c r="H16" s="10"/>
      <c r="I16" s="10"/>
      <c r="J16" s="10"/>
      <c r="L16" s="10"/>
      <c r="M16" s="11"/>
      <c r="N16" s="10"/>
      <c r="O16" s="10"/>
      <c r="P16" s="10"/>
      <c r="Q16" s="10"/>
      <c r="R16" s="10"/>
      <c r="S16" s="10"/>
      <c r="T16" s="14"/>
    </row>
    <row r="17" spans="2:20" ht="15" customHeight="1">
      <c r="B17" s="24"/>
      <c r="C17" s="10" t="s">
        <v>10</v>
      </c>
      <c r="D17" s="83"/>
      <c r="E17" s="83"/>
      <c r="F17" s="83"/>
      <c r="G17" s="232"/>
      <c r="H17" s="232"/>
      <c r="I17" s="232"/>
      <c r="J17" s="232"/>
      <c r="K17" s="232"/>
      <c r="L17" s="232"/>
      <c r="M17" s="232"/>
      <c r="N17" s="232"/>
      <c r="O17" s="232"/>
      <c r="P17" s="232"/>
      <c r="Q17" s="232"/>
      <c r="R17" s="232"/>
      <c r="S17" s="232"/>
      <c r="T17" s="14"/>
    </row>
    <row r="18" spans="2:20" ht="15" customHeight="1">
      <c r="B18" s="24"/>
      <c r="C18" s="83"/>
      <c r="D18" s="83"/>
      <c r="E18" s="83"/>
      <c r="F18" s="83"/>
      <c r="G18" s="232"/>
      <c r="H18" s="232"/>
      <c r="I18" s="232"/>
      <c r="J18" s="232"/>
      <c r="K18" s="232"/>
      <c r="L18" s="232"/>
      <c r="M18" s="232"/>
      <c r="N18" s="232"/>
      <c r="O18" s="232"/>
      <c r="P18" s="232"/>
      <c r="Q18" s="232"/>
      <c r="R18" s="232"/>
      <c r="S18" s="232"/>
      <c r="T18" s="14"/>
    </row>
    <row r="19" spans="2:20" ht="15" customHeight="1">
      <c r="B19" s="24"/>
      <c r="C19" s="84" t="s">
        <v>11</v>
      </c>
      <c r="D19" s="78" t="s">
        <v>12</v>
      </c>
      <c r="E19" s="83"/>
      <c r="F19" s="83"/>
      <c r="G19" s="10"/>
      <c r="H19" s="10"/>
      <c r="I19" s="10"/>
      <c r="J19" s="10"/>
      <c r="L19" s="10"/>
      <c r="M19" s="11"/>
      <c r="N19" s="10"/>
      <c r="O19" s="10"/>
      <c r="P19" s="10"/>
      <c r="Q19" s="10"/>
      <c r="R19" s="10"/>
      <c r="S19" s="10"/>
      <c r="T19" s="14"/>
    </row>
    <row r="20" spans="2:20" ht="15" customHeight="1">
      <c r="B20" s="24"/>
      <c r="C20" s="84" t="s">
        <v>11</v>
      </c>
      <c r="D20" s="10" t="s">
        <v>13</v>
      </c>
      <c r="E20" s="83"/>
      <c r="F20" s="83"/>
      <c r="G20" s="10"/>
      <c r="H20" s="10"/>
      <c r="I20" s="10"/>
      <c r="J20" s="10"/>
      <c r="L20" s="10"/>
      <c r="M20" s="11"/>
      <c r="N20" s="10"/>
      <c r="O20" s="10"/>
      <c r="P20" s="10"/>
      <c r="Q20" s="10"/>
      <c r="R20" s="10"/>
      <c r="S20" s="10"/>
      <c r="T20" s="14"/>
    </row>
    <row r="21" spans="2:20" ht="15" customHeight="1">
      <c r="B21" s="24"/>
      <c r="C21" s="84" t="s">
        <v>11</v>
      </c>
      <c r="D21" s="10" t="s">
        <v>14</v>
      </c>
      <c r="E21" s="83"/>
      <c r="F21" s="83"/>
      <c r="G21" s="10"/>
      <c r="H21" s="10"/>
      <c r="I21" s="10"/>
      <c r="J21" s="10"/>
      <c r="L21" s="10"/>
      <c r="M21" s="11"/>
      <c r="N21" s="10"/>
      <c r="O21" s="10"/>
      <c r="P21" s="10"/>
      <c r="Q21" s="10"/>
      <c r="R21" s="10"/>
      <c r="S21" s="10"/>
      <c r="T21" s="14"/>
    </row>
    <row r="22" spans="2:20" ht="15" customHeight="1">
      <c r="B22" s="24"/>
      <c r="C22" s="84" t="s">
        <v>11</v>
      </c>
      <c r="D22" s="10" t="s">
        <v>15</v>
      </c>
      <c r="E22" s="83"/>
      <c r="F22" s="83"/>
      <c r="G22" s="10"/>
      <c r="H22" s="10"/>
      <c r="I22" s="10"/>
      <c r="J22" s="10"/>
      <c r="L22" s="10"/>
      <c r="M22" s="11"/>
      <c r="N22" s="10"/>
      <c r="O22" s="10"/>
      <c r="P22" s="10"/>
      <c r="Q22" s="10"/>
      <c r="R22" s="10"/>
      <c r="S22" s="10"/>
      <c r="T22" s="14"/>
    </row>
    <row r="23" spans="2:20" ht="15" customHeight="1">
      <c r="B23" s="24"/>
      <c r="C23" s="84" t="s">
        <v>11</v>
      </c>
      <c r="D23" s="10" t="s">
        <v>16</v>
      </c>
      <c r="E23" s="83"/>
      <c r="F23" s="83"/>
      <c r="G23" s="10"/>
      <c r="H23" s="10"/>
      <c r="I23" s="10"/>
      <c r="J23" s="10"/>
      <c r="L23" s="10"/>
      <c r="M23" s="11"/>
      <c r="N23" s="10"/>
      <c r="O23" s="10"/>
      <c r="P23" s="10"/>
      <c r="Q23" s="10"/>
      <c r="R23" s="10"/>
      <c r="S23" s="10"/>
      <c r="T23" s="14"/>
    </row>
    <row r="24" spans="2:20" ht="15" customHeight="1">
      <c r="B24" s="24"/>
      <c r="C24" s="84" t="s">
        <v>11</v>
      </c>
      <c r="D24" s="6" t="s">
        <v>17</v>
      </c>
      <c r="E24" s="83"/>
      <c r="F24" s="83"/>
      <c r="G24" s="10"/>
      <c r="H24" s="10"/>
      <c r="I24" s="10"/>
      <c r="J24" s="10"/>
      <c r="L24" s="10"/>
      <c r="M24" s="11"/>
      <c r="N24" s="10"/>
      <c r="O24" s="10"/>
      <c r="P24" s="10"/>
      <c r="Q24" s="10"/>
      <c r="R24" s="10"/>
      <c r="S24" s="10"/>
      <c r="T24" s="14"/>
    </row>
    <row r="25" spans="2:20" ht="15" customHeight="1">
      <c r="B25" s="24"/>
      <c r="C25" s="84" t="s">
        <v>11</v>
      </c>
      <c r="D25" s="79" t="s">
        <v>18</v>
      </c>
      <c r="E25" s="85"/>
      <c r="F25" s="85"/>
      <c r="G25" s="6"/>
      <c r="H25" s="10"/>
      <c r="I25" s="10"/>
      <c r="J25" s="10"/>
      <c r="L25" s="10"/>
      <c r="M25" s="11"/>
      <c r="N25" s="10"/>
      <c r="O25" s="10"/>
      <c r="P25" s="10"/>
      <c r="Q25" s="10"/>
      <c r="R25" s="10"/>
      <c r="S25" s="10"/>
      <c r="T25" s="14"/>
    </row>
    <row r="26" spans="2:20" ht="15" customHeight="1">
      <c r="B26" s="24"/>
      <c r="C26" s="84"/>
      <c r="D26" s="10"/>
      <c r="E26" s="83"/>
      <c r="F26" s="83"/>
      <c r="G26" s="10"/>
      <c r="H26" s="10"/>
      <c r="I26" s="10"/>
      <c r="J26" s="10"/>
      <c r="L26" s="10"/>
      <c r="M26" s="11"/>
      <c r="N26" s="10"/>
      <c r="O26" s="10"/>
      <c r="P26" s="10"/>
      <c r="Q26" s="10"/>
      <c r="R26" s="10"/>
      <c r="S26" s="10"/>
      <c r="T26" s="14"/>
    </row>
    <row r="27" spans="2:20" ht="15" customHeight="1">
      <c r="B27" s="24"/>
      <c r="C27" s="10" t="s">
        <v>19</v>
      </c>
      <c r="D27" s="10"/>
      <c r="E27" s="10"/>
      <c r="F27" s="10"/>
      <c r="G27" s="10"/>
      <c r="H27" s="10"/>
      <c r="I27" s="10"/>
      <c r="J27" s="10"/>
      <c r="L27" s="10"/>
      <c r="M27" s="11"/>
      <c r="N27" s="10"/>
      <c r="O27" s="10"/>
      <c r="P27" s="10"/>
      <c r="Q27" s="10"/>
      <c r="R27" s="10"/>
      <c r="S27" s="10"/>
      <c r="T27" s="14"/>
    </row>
    <row r="28" spans="2:20" ht="15" customHeight="1">
      <c r="B28" s="24"/>
      <c r="C28" s="10"/>
      <c r="D28" s="10"/>
      <c r="E28" s="10"/>
      <c r="F28" s="10"/>
      <c r="G28" s="10"/>
      <c r="H28" s="10"/>
      <c r="I28" s="10"/>
      <c r="J28" s="10"/>
      <c r="L28" s="10"/>
      <c r="M28" s="11"/>
      <c r="N28" s="10"/>
      <c r="O28" s="10"/>
      <c r="P28" s="10"/>
      <c r="Q28" s="10"/>
      <c r="R28" s="10"/>
      <c r="S28" s="10"/>
      <c r="T28" s="14"/>
    </row>
    <row r="29" spans="2:20" ht="15" customHeight="1">
      <c r="B29" s="24"/>
      <c r="C29" s="10" t="s">
        <v>20</v>
      </c>
      <c r="D29" s="10"/>
      <c r="E29" s="10"/>
      <c r="F29" s="10"/>
      <c r="G29" s="10"/>
      <c r="H29" s="10"/>
      <c r="I29" s="10"/>
      <c r="J29" s="10"/>
      <c r="L29" s="10"/>
      <c r="M29" s="11"/>
      <c r="N29" s="10"/>
      <c r="O29" s="10"/>
      <c r="P29" s="10"/>
      <c r="Q29" s="10"/>
      <c r="R29" s="10"/>
      <c r="S29" s="10"/>
      <c r="T29" s="14"/>
    </row>
    <row r="30" spans="2:20" ht="15" customHeight="1">
      <c r="B30" s="24"/>
      <c r="C30" s="10"/>
      <c r="D30" s="10"/>
      <c r="E30" s="10"/>
      <c r="F30" s="10"/>
      <c r="G30" s="10"/>
      <c r="H30" s="10"/>
      <c r="I30" s="10"/>
      <c r="J30" s="10"/>
      <c r="L30" s="10"/>
      <c r="M30" s="11"/>
      <c r="N30" s="10"/>
      <c r="O30" s="10"/>
      <c r="P30" s="10"/>
      <c r="Q30" s="10"/>
      <c r="R30" s="10"/>
      <c r="S30" s="10"/>
      <c r="T30" s="14"/>
    </row>
    <row r="31" spans="2:20" ht="15" customHeight="1">
      <c r="B31" s="24"/>
      <c r="C31" s="58" t="s">
        <v>21</v>
      </c>
      <c r="D31" s="58" t="s">
        <v>22</v>
      </c>
      <c r="E31" s="58" t="s">
        <v>23</v>
      </c>
      <c r="F31" s="10"/>
      <c r="G31" s="10"/>
      <c r="H31" s="10"/>
      <c r="I31" s="10"/>
      <c r="J31" s="10"/>
      <c r="L31" s="10"/>
      <c r="M31" s="11"/>
      <c r="N31" s="10"/>
      <c r="O31" s="10"/>
      <c r="P31" s="10"/>
      <c r="Q31" s="10"/>
      <c r="R31" s="10"/>
      <c r="S31" s="10"/>
      <c r="T31" s="14"/>
    </row>
    <row r="32" spans="2:20" ht="15" customHeight="1">
      <c r="B32" s="24"/>
      <c r="C32" s="69" t="s">
        <v>24</v>
      </c>
      <c r="D32" s="70">
        <v>1</v>
      </c>
      <c r="E32" s="99"/>
      <c r="F32" s="10"/>
      <c r="G32" s="10"/>
      <c r="H32" s="10"/>
      <c r="I32" s="10"/>
      <c r="J32" s="10"/>
      <c r="L32" s="10"/>
      <c r="M32" s="11"/>
      <c r="N32" s="10"/>
      <c r="O32" s="10"/>
      <c r="P32" s="10"/>
      <c r="Q32" s="10"/>
      <c r="R32" s="10"/>
      <c r="S32" s="10"/>
      <c r="T32" s="14"/>
    </row>
    <row r="33" spans="2:20" ht="15" customHeight="1">
      <c r="B33" s="24"/>
      <c r="C33" s="71" t="s">
        <v>25</v>
      </c>
      <c r="D33" s="72">
        <v>2</v>
      </c>
      <c r="E33" s="100"/>
      <c r="F33" s="10"/>
      <c r="G33" s="10"/>
      <c r="H33" s="10"/>
      <c r="I33" s="10"/>
      <c r="J33" s="10"/>
      <c r="L33" s="10"/>
      <c r="M33" s="11"/>
      <c r="N33" s="10"/>
      <c r="O33" s="10"/>
      <c r="P33" s="10"/>
      <c r="Q33" s="10"/>
      <c r="R33" s="10"/>
      <c r="S33" s="10"/>
      <c r="T33" s="14"/>
    </row>
    <row r="34" spans="2:20" ht="15" customHeight="1">
      <c r="B34" s="24"/>
      <c r="C34" s="71" t="s">
        <v>26</v>
      </c>
      <c r="D34" s="72">
        <v>3</v>
      </c>
      <c r="E34" s="73"/>
      <c r="F34" s="10"/>
      <c r="G34" s="10"/>
      <c r="H34" s="10"/>
      <c r="I34" s="10"/>
      <c r="J34" s="10"/>
      <c r="L34" s="10"/>
      <c r="M34" s="11"/>
      <c r="N34" s="10"/>
      <c r="O34" s="10"/>
      <c r="P34" s="10"/>
      <c r="Q34" s="10"/>
      <c r="R34" s="10"/>
      <c r="S34" s="10"/>
      <c r="T34" s="14"/>
    </row>
    <row r="35" spans="2:20" ht="15" customHeight="1">
      <c r="B35" s="24"/>
      <c r="C35" s="71" t="s">
        <v>27</v>
      </c>
      <c r="D35" s="72">
        <v>4</v>
      </c>
      <c r="E35" s="74"/>
      <c r="F35" s="10"/>
      <c r="G35" s="10"/>
      <c r="H35" s="10"/>
      <c r="I35" s="10"/>
      <c r="J35" s="10"/>
      <c r="L35" s="10"/>
      <c r="M35" s="11"/>
      <c r="N35" s="10"/>
      <c r="O35" s="10"/>
      <c r="P35" s="10"/>
      <c r="Q35" s="10"/>
      <c r="R35" s="10"/>
      <c r="S35" s="10"/>
      <c r="T35" s="14"/>
    </row>
    <row r="36" spans="2:20" ht="15" customHeight="1">
      <c r="B36" s="24"/>
      <c r="C36" s="75" t="s">
        <v>28</v>
      </c>
      <c r="D36" s="76">
        <v>5</v>
      </c>
      <c r="E36" s="77"/>
      <c r="F36" s="10"/>
      <c r="G36" s="10"/>
      <c r="H36" s="10"/>
      <c r="I36" s="10"/>
      <c r="J36" s="10"/>
      <c r="L36" s="10"/>
      <c r="M36" s="11"/>
      <c r="N36" s="10"/>
      <c r="O36" s="10"/>
      <c r="P36" s="10"/>
      <c r="Q36" s="10"/>
      <c r="R36" s="10"/>
      <c r="S36" s="10"/>
      <c r="T36" s="14"/>
    </row>
    <row r="37" spans="2:20" ht="15" customHeight="1">
      <c r="B37" s="24"/>
      <c r="C37" s="10"/>
      <c r="D37" s="10"/>
      <c r="E37" s="10"/>
      <c r="F37" s="10"/>
      <c r="G37" s="10"/>
      <c r="H37" s="10"/>
      <c r="I37" s="10"/>
      <c r="J37" s="10"/>
      <c r="L37" s="10"/>
      <c r="M37" s="11"/>
      <c r="N37" s="10"/>
      <c r="O37" s="10"/>
      <c r="P37" s="10"/>
      <c r="Q37" s="10"/>
      <c r="R37" s="10"/>
      <c r="S37" s="10"/>
      <c r="T37" s="14"/>
    </row>
    <row r="38" spans="2:20" ht="15" customHeight="1">
      <c r="B38" s="24"/>
      <c r="C38" s="241" t="s">
        <v>29</v>
      </c>
      <c r="D38" s="242"/>
      <c r="E38" s="242"/>
      <c r="F38" s="242"/>
      <c r="G38" s="242"/>
      <c r="H38" s="242"/>
      <c r="I38" s="242"/>
      <c r="J38" s="242"/>
      <c r="K38" s="242"/>
      <c r="L38" s="242"/>
      <c r="M38" s="242"/>
      <c r="N38" s="242"/>
      <c r="O38" s="242"/>
      <c r="P38" s="242"/>
      <c r="Q38" s="242"/>
      <c r="R38" s="242"/>
      <c r="S38" s="242"/>
      <c r="T38" s="14"/>
    </row>
    <row r="39" spans="2:20" ht="15" customHeight="1">
      <c r="B39" s="24"/>
      <c r="C39" s="242"/>
      <c r="D39" s="242"/>
      <c r="E39" s="242"/>
      <c r="F39" s="242"/>
      <c r="G39" s="242"/>
      <c r="H39" s="242"/>
      <c r="I39" s="242"/>
      <c r="J39" s="242"/>
      <c r="K39" s="242"/>
      <c r="L39" s="242"/>
      <c r="M39" s="242"/>
      <c r="N39" s="242"/>
      <c r="O39" s="242"/>
      <c r="P39" s="242"/>
      <c r="Q39" s="242"/>
      <c r="R39" s="242"/>
      <c r="S39" s="242"/>
      <c r="T39" s="14"/>
    </row>
    <row r="40" spans="2:20" ht="15" customHeight="1">
      <c r="B40" s="24"/>
      <c r="C40" s="10"/>
      <c r="D40" s="10"/>
      <c r="E40" s="10"/>
      <c r="F40" s="10"/>
      <c r="G40" s="10"/>
      <c r="H40" s="10"/>
      <c r="I40" s="10"/>
      <c r="J40" s="10"/>
      <c r="L40" s="10"/>
      <c r="M40" s="11"/>
      <c r="N40" s="10"/>
      <c r="O40" s="10"/>
      <c r="P40" s="10"/>
      <c r="Q40" s="10"/>
      <c r="R40" s="10"/>
      <c r="S40" s="10"/>
      <c r="T40" s="14"/>
    </row>
    <row r="41" spans="2:20" ht="15" customHeight="1">
      <c r="B41" s="24"/>
      <c r="C41" s="109" t="s">
        <v>30</v>
      </c>
      <c r="D41" s="10"/>
      <c r="E41" s="10"/>
      <c r="F41" s="10"/>
      <c r="G41" s="10"/>
      <c r="H41" s="10"/>
      <c r="I41" s="10"/>
      <c r="J41" s="10"/>
      <c r="K41" s="10"/>
      <c r="L41" s="10"/>
      <c r="M41" s="10"/>
      <c r="N41" s="10"/>
      <c r="O41" s="10"/>
      <c r="P41" s="10"/>
      <c r="Q41" s="10"/>
      <c r="R41" s="10"/>
      <c r="S41" s="10"/>
      <c r="T41" s="14"/>
    </row>
    <row r="42" spans="2:20" ht="15" customHeight="1">
      <c r="B42" s="24"/>
      <c r="D42" s="10"/>
      <c r="E42" s="10"/>
      <c r="F42" s="10"/>
      <c r="G42" s="10"/>
      <c r="H42" s="10"/>
      <c r="I42" s="10"/>
      <c r="J42" s="10"/>
      <c r="K42" s="10"/>
      <c r="L42" s="10"/>
      <c r="M42" s="10"/>
      <c r="N42" s="10"/>
      <c r="O42" s="10"/>
      <c r="P42" s="10"/>
      <c r="Q42" s="10"/>
      <c r="R42" s="10"/>
      <c r="S42" s="10"/>
      <c r="T42" s="14"/>
    </row>
    <row r="43" spans="2:20" ht="15" customHeight="1">
      <c r="B43" s="24"/>
      <c r="C43" s="243" t="s">
        <v>31</v>
      </c>
      <c r="D43" s="244"/>
      <c r="E43" s="244"/>
      <c r="F43" s="244"/>
      <c r="G43" s="244"/>
      <c r="H43" s="244"/>
      <c r="I43" s="244"/>
      <c r="J43" s="244"/>
      <c r="K43" s="244"/>
      <c r="L43" s="244"/>
      <c r="M43" s="244"/>
      <c r="N43" s="244"/>
      <c r="O43" s="244"/>
      <c r="P43" s="244"/>
      <c r="Q43" s="244"/>
      <c r="R43" s="244"/>
      <c r="S43" s="244"/>
      <c r="T43" s="14"/>
    </row>
    <row r="44" spans="2:20" ht="15" customHeight="1">
      <c r="B44" s="24"/>
      <c r="C44" s="244"/>
      <c r="D44" s="244"/>
      <c r="E44" s="244"/>
      <c r="F44" s="244"/>
      <c r="G44" s="244"/>
      <c r="H44" s="244"/>
      <c r="I44" s="244"/>
      <c r="J44" s="244"/>
      <c r="K44" s="244"/>
      <c r="L44" s="244"/>
      <c r="M44" s="244"/>
      <c r="N44" s="244"/>
      <c r="O44" s="244"/>
      <c r="P44" s="244"/>
      <c r="Q44" s="244"/>
      <c r="R44" s="244"/>
      <c r="S44" s="244"/>
      <c r="T44" s="14"/>
    </row>
    <row r="45" spans="2:20" ht="15" customHeight="1">
      <c r="B45" s="24"/>
      <c r="C45" s="244"/>
      <c r="D45" s="244"/>
      <c r="E45" s="244"/>
      <c r="F45" s="244"/>
      <c r="G45" s="244"/>
      <c r="H45" s="244"/>
      <c r="I45" s="244"/>
      <c r="J45" s="244"/>
      <c r="K45" s="244"/>
      <c r="L45" s="244"/>
      <c r="M45" s="244"/>
      <c r="N45" s="244"/>
      <c r="O45" s="244"/>
      <c r="P45" s="244"/>
      <c r="Q45" s="244"/>
      <c r="R45" s="244"/>
      <c r="S45" s="244"/>
      <c r="T45" s="14"/>
    </row>
    <row r="46" spans="2:20" ht="15" customHeight="1">
      <c r="B46" s="24"/>
      <c r="D46" s="10"/>
      <c r="E46" s="10"/>
      <c r="F46" s="10"/>
      <c r="G46" s="10"/>
      <c r="H46" s="10"/>
      <c r="I46" s="10"/>
      <c r="J46" s="10"/>
      <c r="K46" s="10"/>
      <c r="L46" s="10"/>
      <c r="M46" s="10"/>
      <c r="N46" s="10"/>
      <c r="O46" s="10"/>
      <c r="P46" s="10"/>
      <c r="Q46" s="10"/>
      <c r="R46" s="10"/>
      <c r="S46" s="10"/>
      <c r="T46" s="14"/>
    </row>
    <row r="47" spans="2:20" ht="15" customHeight="1">
      <c r="B47" s="24"/>
      <c r="C47" s="241" t="s">
        <v>32</v>
      </c>
      <c r="D47" s="242"/>
      <c r="E47" s="242"/>
      <c r="F47" s="242"/>
      <c r="G47" s="242"/>
      <c r="H47" s="242"/>
      <c r="I47" s="242"/>
      <c r="J47" s="242"/>
      <c r="K47" s="242"/>
      <c r="L47" s="242"/>
      <c r="M47" s="242"/>
      <c r="N47" s="242"/>
      <c r="O47" s="242"/>
      <c r="P47" s="242"/>
      <c r="Q47" s="242"/>
      <c r="R47" s="242"/>
      <c r="S47" s="242"/>
      <c r="T47" s="14"/>
    </row>
    <row r="48" spans="2:20" ht="15" customHeight="1">
      <c r="B48" s="24"/>
      <c r="C48" s="242"/>
      <c r="D48" s="242"/>
      <c r="E48" s="242"/>
      <c r="F48" s="242"/>
      <c r="G48" s="242"/>
      <c r="H48" s="242"/>
      <c r="I48" s="242"/>
      <c r="J48" s="242"/>
      <c r="K48" s="242"/>
      <c r="L48" s="242"/>
      <c r="M48" s="242"/>
      <c r="N48" s="242"/>
      <c r="O48" s="242"/>
      <c r="P48" s="242"/>
      <c r="Q48" s="242"/>
      <c r="R48" s="242"/>
      <c r="S48" s="242"/>
      <c r="T48" s="14"/>
    </row>
    <row r="49" spans="2:20" ht="15" customHeight="1">
      <c r="B49" s="24"/>
      <c r="C49" s="10"/>
      <c r="D49" s="10"/>
      <c r="E49" s="10"/>
      <c r="F49" s="10"/>
      <c r="G49" s="10"/>
      <c r="H49" s="10"/>
      <c r="I49" s="10"/>
      <c r="J49" s="10"/>
      <c r="L49" s="10"/>
      <c r="M49" s="11"/>
      <c r="N49" s="10"/>
      <c r="O49" s="10"/>
      <c r="P49" s="10"/>
      <c r="Q49" s="10"/>
      <c r="R49" s="10"/>
      <c r="S49" s="10"/>
      <c r="T49" s="14"/>
    </row>
    <row r="50" spans="2:20" ht="15" customHeight="1">
      <c r="B50" s="24"/>
      <c r="C50" s="4" t="s">
        <v>33</v>
      </c>
      <c r="D50" s="10"/>
      <c r="E50" s="10"/>
      <c r="F50" s="10"/>
      <c r="G50" s="10"/>
      <c r="H50" s="10"/>
      <c r="I50" s="10"/>
      <c r="J50" s="10"/>
      <c r="L50" s="10"/>
      <c r="M50" s="11"/>
      <c r="N50" s="10"/>
      <c r="O50" s="10"/>
      <c r="P50" s="10"/>
      <c r="Q50" s="10"/>
      <c r="R50" s="10"/>
      <c r="S50" s="10"/>
      <c r="T50" s="14"/>
    </row>
    <row r="51" spans="2:20" ht="15" customHeight="1">
      <c r="B51" s="24"/>
      <c r="C51" s="10"/>
      <c r="D51" s="10"/>
      <c r="E51" s="10"/>
      <c r="F51" s="10"/>
      <c r="G51" s="10"/>
      <c r="H51" s="10"/>
      <c r="I51" s="10"/>
      <c r="J51" s="10"/>
      <c r="L51" s="10"/>
      <c r="M51" s="11"/>
      <c r="N51" s="10"/>
      <c r="O51" s="10"/>
      <c r="P51" s="10"/>
      <c r="Q51" s="10"/>
      <c r="R51" s="10"/>
      <c r="S51" s="10"/>
      <c r="T51" s="14"/>
    </row>
    <row r="52" spans="2:20" ht="15" customHeight="1">
      <c r="B52" s="24"/>
      <c r="C52" s="78"/>
      <c r="D52" s="10"/>
      <c r="E52" s="10"/>
      <c r="F52" s="10"/>
      <c r="G52" s="10"/>
      <c r="H52" s="10"/>
      <c r="I52" s="10"/>
      <c r="J52" s="10"/>
      <c r="L52" s="10"/>
      <c r="M52" s="11"/>
      <c r="N52" s="10"/>
      <c r="O52" s="10"/>
      <c r="P52" s="10"/>
      <c r="Q52" s="10"/>
      <c r="R52" s="10"/>
      <c r="S52" s="10"/>
      <c r="T52" s="14"/>
    </row>
    <row r="53" spans="2:20" ht="15" customHeight="1">
      <c r="B53" s="24"/>
      <c r="C53" s="80" t="s">
        <v>34</v>
      </c>
      <c r="D53" s="10"/>
      <c r="E53" s="10"/>
      <c r="F53" s="10"/>
      <c r="G53" s="10"/>
      <c r="H53" s="10"/>
      <c r="I53" s="10"/>
      <c r="J53" s="10"/>
      <c r="L53" s="10"/>
      <c r="M53" s="11"/>
      <c r="N53" s="10"/>
      <c r="O53" s="10"/>
      <c r="P53" s="10"/>
      <c r="Q53" s="10"/>
      <c r="R53" s="10"/>
      <c r="S53" s="10"/>
      <c r="T53" s="14"/>
    </row>
    <row r="54" spans="2:20" ht="15" customHeight="1">
      <c r="B54" s="24"/>
      <c r="C54" s="78"/>
      <c r="D54" s="10"/>
      <c r="E54" s="10"/>
      <c r="F54" s="10"/>
      <c r="G54" s="10"/>
      <c r="H54" s="10"/>
      <c r="I54" s="10"/>
      <c r="J54" s="10"/>
      <c r="L54" s="10"/>
      <c r="M54" s="11"/>
      <c r="N54" s="10"/>
      <c r="O54" s="10"/>
      <c r="P54" s="10"/>
      <c r="Q54" s="10"/>
      <c r="R54" s="10"/>
      <c r="S54" s="10"/>
      <c r="T54" s="14"/>
    </row>
    <row r="55" spans="2:20" ht="15" customHeight="1">
      <c r="B55" s="24"/>
      <c r="C55" s="241" t="s">
        <v>35</v>
      </c>
      <c r="D55" s="242"/>
      <c r="E55" s="242"/>
      <c r="F55" s="242"/>
      <c r="G55" s="242"/>
      <c r="H55" s="242"/>
      <c r="I55" s="242"/>
      <c r="J55" s="242"/>
      <c r="K55" s="242"/>
      <c r="L55" s="242"/>
      <c r="M55" s="242"/>
      <c r="N55" s="242"/>
      <c r="O55" s="242"/>
      <c r="P55" s="242"/>
      <c r="Q55" s="242"/>
      <c r="R55" s="242"/>
      <c r="S55" s="242"/>
      <c r="T55" s="14"/>
    </row>
    <row r="56" spans="2:20" ht="15" customHeight="1">
      <c r="B56" s="24"/>
      <c r="C56" s="10"/>
      <c r="D56" s="10"/>
      <c r="E56" s="10"/>
      <c r="F56" s="10"/>
      <c r="G56" s="10"/>
      <c r="H56" s="10"/>
      <c r="I56" s="10"/>
      <c r="J56" s="10"/>
      <c r="L56" s="10"/>
      <c r="M56" s="11"/>
      <c r="N56" s="10"/>
      <c r="O56" s="10"/>
      <c r="P56" s="10"/>
      <c r="Q56" s="10"/>
      <c r="R56" s="10"/>
      <c r="S56" s="10"/>
      <c r="T56" s="14"/>
    </row>
    <row r="57" spans="2:20" ht="15" customHeight="1">
      <c r="B57" s="24"/>
      <c r="C57" s="241" t="s">
        <v>36</v>
      </c>
      <c r="D57" s="242"/>
      <c r="E57" s="242"/>
      <c r="F57" s="242"/>
      <c r="G57" s="242"/>
      <c r="H57" s="242"/>
      <c r="I57" s="242"/>
      <c r="J57" s="242"/>
      <c r="K57" s="242"/>
      <c r="L57" s="242"/>
      <c r="M57" s="242"/>
      <c r="N57" s="242"/>
      <c r="O57" s="242"/>
      <c r="P57" s="242"/>
      <c r="Q57" s="242"/>
      <c r="R57" s="242"/>
      <c r="S57" s="242"/>
      <c r="T57" s="14"/>
    </row>
    <row r="58" spans="2:20" ht="15" customHeight="1">
      <c r="B58" s="24"/>
      <c r="C58" s="242"/>
      <c r="D58" s="242"/>
      <c r="E58" s="242"/>
      <c r="F58" s="242"/>
      <c r="G58" s="242"/>
      <c r="H58" s="242"/>
      <c r="I58" s="242"/>
      <c r="J58" s="242"/>
      <c r="K58" s="242"/>
      <c r="L58" s="242"/>
      <c r="M58" s="242"/>
      <c r="N58" s="242"/>
      <c r="O58" s="242"/>
      <c r="P58" s="242"/>
      <c r="Q58" s="242"/>
      <c r="R58" s="242"/>
      <c r="S58" s="242"/>
      <c r="T58" s="14"/>
    </row>
    <row r="59" spans="2:20" ht="15" customHeight="1">
      <c r="B59" s="24"/>
      <c r="C59" s="10"/>
      <c r="D59" s="10"/>
      <c r="E59" s="10"/>
      <c r="F59" s="10"/>
      <c r="G59" s="10"/>
      <c r="H59" s="10"/>
      <c r="I59" s="10"/>
      <c r="J59" s="10"/>
      <c r="L59" s="10"/>
      <c r="M59" s="11"/>
      <c r="N59" s="10"/>
      <c r="O59" s="10"/>
      <c r="P59" s="10"/>
      <c r="Q59" s="10"/>
      <c r="R59" s="10"/>
      <c r="S59" s="10"/>
      <c r="T59" s="14"/>
    </row>
    <row r="60" spans="2:20" ht="15" customHeight="1">
      <c r="B60" s="24"/>
      <c r="C60" s="10" t="s">
        <v>37</v>
      </c>
      <c r="D60" s="10"/>
      <c r="E60" s="10"/>
      <c r="F60" s="10"/>
      <c r="G60" s="10"/>
      <c r="H60" s="10"/>
      <c r="I60" s="10"/>
      <c r="J60" s="10"/>
      <c r="L60" s="10"/>
      <c r="M60" s="11"/>
      <c r="N60" s="10"/>
      <c r="O60" s="10"/>
      <c r="P60" s="10"/>
      <c r="Q60" s="10"/>
      <c r="R60" s="10"/>
      <c r="S60" s="10"/>
      <c r="T60" s="14"/>
    </row>
    <row r="61" spans="2:20" ht="15" customHeight="1">
      <c r="B61" s="24"/>
      <c r="C61" s="10"/>
      <c r="D61" s="10"/>
      <c r="E61" s="10"/>
      <c r="F61" s="10"/>
      <c r="G61" s="10"/>
      <c r="H61" s="10"/>
      <c r="I61" s="10"/>
      <c r="J61" s="10"/>
      <c r="L61" s="10"/>
      <c r="M61" s="11"/>
      <c r="N61" s="10"/>
      <c r="O61" s="10"/>
      <c r="P61" s="10"/>
      <c r="Q61" s="10"/>
      <c r="R61" s="10"/>
      <c r="S61" s="10"/>
      <c r="T61" s="14"/>
    </row>
    <row r="62" spans="2:20" ht="15" customHeight="1">
      <c r="B62" s="24"/>
      <c r="C62" s="241" t="s">
        <v>38</v>
      </c>
      <c r="D62" s="242"/>
      <c r="E62" s="242"/>
      <c r="F62" s="242"/>
      <c r="G62" s="242"/>
      <c r="H62" s="242"/>
      <c r="I62" s="242"/>
      <c r="J62" s="242"/>
      <c r="K62" s="242"/>
      <c r="L62" s="242"/>
      <c r="M62" s="242"/>
      <c r="N62" s="242"/>
      <c r="O62" s="242"/>
      <c r="P62" s="242"/>
      <c r="Q62" s="242"/>
      <c r="R62" s="242"/>
      <c r="S62" s="242"/>
      <c r="T62" s="14"/>
    </row>
    <row r="63" spans="2:20" ht="15" customHeight="1">
      <c r="B63" s="24"/>
      <c r="C63" s="242"/>
      <c r="D63" s="242"/>
      <c r="E63" s="242"/>
      <c r="F63" s="242"/>
      <c r="G63" s="242"/>
      <c r="H63" s="242"/>
      <c r="I63" s="242"/>
      <c r="J63" s="242"/>
      <c r="K63" s="242"/>
      <c r="L63" s="242"/>
      <c r="M63" s="242"/>
      <c r="N63" s="242"/>
      <c r="O63" s="242"/>
      <c r="P63" s="242"/>
      <c r="Q63" s="242"/>
      <c r="R63" s="242"/>
      <c r="S63" s="242"/>
      <c r="T63" s="14"/>
    </row>
    <row r="64" spans="2:20" ht="15" customHeight="1">
      <c r="B64" s="24"/>
      <c r="C64" s="10"/>
      <c r="D64" s="10"/>
      <c r="E64" s="10"/>
      <c r="F64" s="10"/>
      <c r="G64" s="10"/>
      <c r="H64" s="10"/>
      <c r="I64" s="10"/>
      <c r="J64" s="10"/>
      <c r="L64" s="10"/>
      <c r="M64" s="11"/>
      <c r="N64" s="10"/>
      <c r="O64" s="10"/>
      <c r="P64" s="10"/>
      <c r="Q64" s="10"/>
      <c r="R64" s="10"/>
      <c r="S64" s="10"/>
      <c r="T64" s="14"/>
    </row>
    <row r="65" spans="2:20" ht="15" customHeight="1">
      <c r="B65" s="24"/>
      <c r="C65" s="241" t="s">
        <v>39</v>
      </c>
      <c r="D65" s="242"/>
      <c r="E65" s="242"/>
      <c r="F65" s="242"/>
      <c r="G65" s="242"/>
      <c r="H65" s="242"/>
      <c r="I65" s="242"/>
      <c r="J65" s="242"/>
      <c r="K65" s="242"/>
      <c r="L65" s="242"/>
      <c r="M65" s="242"/>
      <c r="N65" s="242"/>
      <c r="O65" s="242"/>
      <c r="P65" s="242"/>
      <c r="Q65" s="242"/>
      <c r="R65" s="242"/>
      <c r="S65" s="242"/>
      <c r="T65" s="14"/>
    </row>
    <row r="66" spans="2:20" ht="15" customHeight="1">
      <c r="B66" s="24"/>
      <c r="C66" s="242"/>
      <c r="D66" s="242"/>
      <c r="E66" s="242"/>
      <c r="F66" s="242"/>
      <c r="G66" s="242"/>
      <c r="H66" s="242"/>
      <c r="I66" s="242"/>
      <c r="J66" s="242"/>
      <c r="K66" s="242"/>
      <c r="L66" s="242"/>
      <c r="M66" s="242"/>
      <c r="N66" s="242"/>
      <c r="O66" s="242"/>
      <c r="P66" s="242"/>
      <c r="Q66" s="242"/>
      <c r="R66" s="242"/>
      <c r="S66" s="242"/>
      <c r="T66" s="14"/>
    </row>
    <row r="67" spans="2:20" ht="15" customHeight="1">
      <c r="B67" s="24"/>
      <c r="C67" s="98"/>
      <c r="D67" s="98"/>
      <c r="E67" s="98"/>
      <c r="F67" s="98"/>
      <c r="G67" s="98"/>
      <c r="H67" s="98"/>
      <c r="I67" s="98"/>
      <c r="J67" s="98"/>
      <c r="K67" s="98"/>
      <c r="L67" s="98"/>
      <c r="M67" s="98"/>
      <c r="N67" s="98"/>
      <c r="O67" s="98"/>
      <c r="P67" s="98"/>
      <c r="Q67" s="98"/>
      <c r="R67" s="98"/>
      <c r="S67" s="98"/>
      <c r="T67" s="14"/>
    </row>
    <row r="68" spans="2:20" ht="15" customHeight="1">
      <c r="B68" s="24"/>
      <c r="C68" s="78"/>
      <c r="D68" s="10"/>
      <c r="E68" s="10"/>
      <c r="F68" s="10"/>
      <c r="G68" s="10"/>
      <c r="H68" s="10"/>
      <c r="I68" s="10"/>
      <c r="J68" s="10"/>
      <c r="L68" s="10"/>
      <c r="M68" s="11"/>
      <c r="N68" s="10"/>
      <c r="O68" s="10"/>
      <c r="P68" s="10"/>
      <c r="Q68" s="10"/>
      <c r="R68" s="10"/>
      <c r="S68" s="10"/>
      <c r="T68" s="14"/>
    </row>
    <row r="69" spans="2:20" ht="15" customHeight="1">
      <c r="B69" s="24"/>
      <c r="C69" s="80" t="s">
        <v>40</v>
      </c>
      <c r="D69" s="10"/>
      <c r="E69" s="10"/>
      <c r="F69" s="10"/>
      <c r="G69" s="10"/>
      <c r="H69" s="10"/>
      <c r="I69" s="10"/>
      <c r="J69" s="10"/>
      <c r="L69" s="10"/>
      <c r="M69" s="11"/>
      <c r="N69" s="10"/>
      <c r="O69" s="10"/>
      <c r="P69" s="10"/>
      <c r="Q69" s="10"/>
      <c r="R69" s="10"/>
      <c r="S69" s="10"/>
      <c r="T69" s="14"/>
    </row>
    <row r="70" spans="2:20" ht="15.75" customHeight="1">
      <c r="B70" s="24"/>
      <c r="C70" s="78"/>
      <c r="D70" s="10"/>
      <c r="E70" s="10"/>
      <c r="F70" s="10"/>
      <c r="G70" s="10"/>
      <c r="H70" s="10"/>
      <c r="I70" s="10"/>
      <c r="J70" s="10"/>
      <c r="L70" s="10"/>
      <c r="M70" s="11"/>
      <c r="N70" s="10"/>
      <c r="O70" s="10"/>
      <c r="P70" s="10"/>
      <c r="Q70" s="10"/>
      <c r="R70" s="10"/>
      <c r="S70" s="10"/>
      <c r="T70" s="14"/>
    </row>
    <row r="71" spans="2:20" ht="15" customHeight="1">
      <c r="B71" s="24"/>
      <c r="C71" s="10" t="s">
        <v>41</v>
      </c>
      <c r="D71" s="10"/>
      <c r="E71" s="10"/>
      <c r="F71" s="10"/>
      <c r="G71" s="10"/>
      <c r="H71" s="10"/>
      <c r="I71" s="10"/>
      <c r="J71" s="10"/>
      <c r="L71" s="10"/>
      <c r="M71" s="11"/>
      <c r="N71" s="10"/>
      <c r="O71" s="10"/>
      <c r="P71" s="10"/>
      <c r="Q71" s="10"/>
      <c r="R71" s="10"/>
      <c r="S71" s="10"/>
      <c r="T71" s="14"/>
    </row>
    <row r="72" spans="2:20" ht="15" customHeight="1">
      <c r="B72" s="24"/>
      <c r="C72" s="10"/>
      <c r="D72" s="10"/>
      <c r="E72" s="10"/>
      <c r="F72" s="10"/>
      <c r="G72" s="10"/>
      <c r="H72" s="10"/>
      <c r="I72" s="10"/>
      <c r="J72" s="10"/>
      <c r="L72" s="10"/>
      <c r="M72" s="11"/>
      <c r="N72" s="10"/>
      <c r="O72" s="10"/>
      <c r="P72" s="10"/>
      <c r="Q72" s="10"/>
      <c r="R72" s="10"/>
      <c r="S72" s="10"/>
      <c r="T72" s="14"/>
    </row>
    <row r="73" spans="2:20" ht="15" customHeight="1">
      <c r="B73" s="24"/>
      <c r="C73" s="10" t="s">
        <v>42</v>
      </c>
      <c r="D73" s="10"/>
      <c r="E73" s="10"/>
      <c r="F73" s="10"/>
      <c r="G73" s="10"/>
      <c r="H73" s="10"/>
      <c r="I73" s="10"/>
      <c r="J73" s="10"/>
      <c r="L73" s="10"/>
      <c r="M73" s="11"/>
      <c r="N73" s="10"/>
      <c r="O73" s="10"/>
      <c r="P73" s="10"/>
      <c r="Q73" s="10"/>
      <c r="R73" s="10"/>
      <c r="S73" s="10"/>
      <c r="T73" s="14"/>
    </row>
    <row r="74" spans="2:20" ht="15" customHeight="1">
      <c r="B74" s="24"/>
      <c r="C74" s="10"/>
      <c r="D74" s="10"/>
      <c r="E74" s="10"/>
      <c r="F74" s="10"/>
      <c r="G74" s="10"/>
      <c r="H74" s="10"/>
      <c r="I74" s="10"/>
      <c r="J74" s="10"/>
      <c r="L74" s="10"/>
      <c r="M74" s="11"/>
      <c r="N74" s="10"/>
      <c r="O74" s="10"/>
      <c r="P74" s="10"/>
      <c r="Q74" s="10"/>
      <c r="R74" s="10"/>
      <c r="S74" s="10"/>
      <c r="T74" s="14"/>
    </row>
    <row r="75" spans="2:20" ht="15" customHeight="1">
      <c r="B75" s="24"/>
      <c r="C75" s="10" t="s">
        <v>43</v>
      </c>
      <c r="D75" s="10"/>
      <c r="E75" s="10"/>
      <c r="F75" s="10"/>
      <c r="G75" s="10"/>
      <c r="H75" s="10"/>
      <c r="I75" s="10"/>
      <c r="J75" s="10"/>
      <c r="L75" s="10"/>
      <c r="M75" s="11"/>
      <c r="N75" s="10"/>
      <c r="O75" s="10"/>
      <c r="P75" s="10"/>
      <c r="Q75" s="10"/>
      <c r="R75" s="10"/>
      <c r="S75" s="10"/>
      <c r="T75" s="14"/>
    </row>
    <row r="76" spans="2:20" ht="15" customHeight="1">
      <c r="B76" s="24"/>
      <c r="C76" s="10"/>
      <c r="D76" s="10"/>
      <c r="E76" s="10"/>
      <c r="F76" s="10"/>
      <c r="G76" s="10"/>
      <c r="H76" s="10"/>
      <c r="I76" s="10"/>
      <c r="J76" s="10"/>
      <c r="L76" s="10"/>
      <c r="M76" s="11"/>
      <c r="N76" s="10"/>
      <c r="O76" s="10"/>
      <c r="P76" s="10"/>
      <c r="Q76" s="10"/>
      <c r="R76" s="10"/>
      <c r="S76" s="10"/>
      <c r="T76" s="14"/>
    </row>
    <row r="77" spans="2:20" ht="15" customHeight="1">
      <c r="B77" s="24"/>
      <c r="C77" s="84" t="s">
        <v>11</v>
      </c>
      <c r="D77" s="10" t="s">
        <v>44</v>
      </c>
      <c r="E77" s="10"/>
      <c r="F77" s="10"/>
      <c r="G77" s="10"/>
      <c r="H77" s="10"/>
      <c r="I77" s="10"/>
      <c r="J77" s="10"/>
      <c r="L77" s="10"/>
      <c r="M77" s="11"/>
      <c r="N77" s="10"/>
      <c r="O77" s="10"/>
      <c r="P77" s="10"/>
      <c r="Q77" s="10"/>
      <c r="R77" s="10"/>
      <c r="S77" s="10"/>
      <c r="T77" s="14"/>
    </row>
    <row r="78" spans="2:20" ht="15" customHeight="1">
      <c r="B78" s="24"/>
      <c r="C78" s="84" t="s">
        <v>11</v>
      </c>
      <c r="D78" s="10" t="s">
        <v>45</v>
      </c>
      <c r="E78" s="10"/>
      <c r="F78" s="10"/>
      <c r="G78" s="10"/>
      <c r="H78" s="10"/>
      <c r="I78" s="10"/>
      <c r="J78" s="10"/>
      <c r="L78" s="10"/>
      <c r="M78" s="11"/>
      <c r="N78" s="10"/>
      <c r="O78" s="10"/>
      <c r="P78" s="10"/>
      <c r="Q78" s="10"/>
      <c r="R78" s="10"/>
      <c r="S78" s="10"/>
      <c r="T78" s="14"/>
    </row>
    <row r="79" spans="2:20" ht="15" customHeight="1">
      <c r="B79" s="24"/>
      <c r="C79" s="84" t="s">
        <v>11</v>
      </c>
      <c r="D79" s="10" t="s">
        <v>46</v>
      </c>
      <c r="E79" s="10"/>
      <c r="F79" s="10"/>
      <c r="G79" s="10"/>
      <c r="H79" s="10"/>
      <c r="I79" s="10"/>
      <c r="J79" s="10"/>
      <c r="L79" s="10"/>
      <c r="M79" s="11"/>
      <c r="N79" s="10"/>
      <c r="O79" s="10"/>
      <c r="P79" s="10"/>
      <c r="Q79" s="10"/>
      <c r="R79" s="10"/>
      <c r="S79" s="10"/>
      <c r="T79" s="14"/>
    </row>
    <row r="80" spans="2:20" ht="15" customHeight="1">
      <c r="B80" s="24"/>
      <c r="C80" s="84" t="s">
        <v>11</v>
      </c>
      <c r="D80" s="10" t="s">
        <v>47</v>
      </c>
      <c r="E80" s="10"/>
      <c r="F80" s="10"/>
      <c r="G80" s="10"/>
      <c r="H80" s="10"/>
      <c r="I80" s="10"/>
      <c r="J80" s="10"/>
      <c r="L80" s="10"/>
      <c r="M80" s="11"/>
      <c r="N80" s="10"/>
      <c r="O80" s="10"/>
      <c r="P80" s="10"/>
      <c r="Q80" s="10"/>
      <c r="R80" s="10"/>
      <c r="S80" s="10"/>
      <c r="T80" s="14"/>
    </row>
    <row r="81" spans="2:20" ht="15" customHeight="1">
      <c r="B81" s="24"/>
      <c r="C81" s="78"/>
      <c r="D81" s="10"/>
      <c r="E81" s="10"/>
      <c r="F81" s="10"/>
      <c r="G81" s="10"/>
      <c r="H81" s="10"/>
      <c r="I81" s="10"/>
      <c r="J81" s="10"/>
      <c r="L81" s="10"/>
      <c r="M81" s="11"/>
      <c r="N81" s="10"/>
      <c r="O81" s="10"/>
      <c r="P81" s="10"/>
      <c r="Q81" s="10"/>
      <c r="R81" s="10"/>
      <c r="S81" s="10"/>
      <c r="T81" s="14"/>
    </row>
    <row r="82" spans="2:20" ht="15" customHeight="1">
      <c r="B82" s="24"/>
      <c r="C82" s="10" t="s">
        <v>48</v>
      </c>
      <c r="D82" s="10"/>
      <c r="E82" s="10"/>
      <c r="F82" s="10"/>
      <c r="G82" s="10"/>
      <c r="H82" s="10"/>
      <c r="I82" s="10"/>
      <c r="J82" s="10"/>
      <c r="L82" s="10"/>
      <c r="M82" s="11"/>
      <c r="N82" s="10"/>
      <c r="O82" s="10"/>
      <c r="P82" s="10"/>
      <c r="Q82" s="10"/>
      <c r="R82" s="10"/>
      <c r="S82" s="10"/>
      <c r="T82" s="14"/>
    </row>
    <row r="83" spans="2:20" ht="15" customHeight="1">
      <c r="B83" s="24"/>
      <c r="C83" s="10"/>
      <c r="D83" s="10"/>
      <c r="E83" s="10"/>
      <c r="F83" s="10"/>
      <c r="G83" s="10"/>
      <c r="H83" s="10"/>
      <c r="I83" s="10"/>
      <c r="J83" s="10"/>
      <c r="L83" s="10"/>
      <c r="M83" s="11"/>
      <c r="N83" s="10"/>
      <c r="O83" s="10"/>
      <c r="P83" s="10"/>
      <c r="Q83" s="10"/>
      <c r="R83" s="10"/>
      <c r="S83" s="10"/>
      <c r="T83" s="14"/>
    </row>
    <row r="84" spans="2:20" ht="15" customHeight="1">
      <c r="B84" s="24"/>
      <c r="C84" s="84" t="s">
        <v>11</v>
      </c>
      <c r="D84" s="10" t="s">
        <v>49</v>
      </c>
      <c r="E84" s="10"/>
      <c r="F84" s="10"/>
      <c r="G84" s="10"/>
      <c r="H84" s="10"/>
      <c r="I84" s="10"/>
      <c r="J84" s="10"/>
      <c r="L84" s="10"/>
      <c r="M84" s="11"/>
      <c r="N84" s="10"/>
      <c r="O84" s="10"/>
      <c r="P84" s="10"/>
      <c r="Q84" s="10"/>
      <c r="R84" s="10"/>
      <c r="S84" s="10"/>
      <c r="T84" s="14"/>
    </row>
    <row r="85" spans="2:20" ht="15" customHeight="1">
      <c r="B85" s="24"/>
      <c r="C85" s="84" t="s">
        <v>11</v>
      </c>
      <c r="D85" s="10" t="s">
        <v>50</v>
      </c>
      <c r="E85" s="10"/>
      <c r="F85" s="10"/>
      <c r="G85" s="10"/>
      <c r="H85" s="10"/>
      <c r="I85" s="10"/>
      <c r="J85" s="10"/>
      <c r="L85" s="10"/>
      <c r="M85" s="11"/>
      <c r="N85" s="10"/>
      <c r="O85" s="10"/>
      <c r="P85" s="10"/>
      <c r="Q85" s="10"/>
      <c r="R85" s="10"/>
      <c r="S85" s="10"/>
      <c r="T85" s="14"/>
    </row>
    <row r="86" spans="2:20" ht="15" customHeight="1">
      <c r="B86" s="24"/>
      <c r="C86" s="84" t="s">
        <v>11</v>
      </c>
      <c r="D86" s="10" t="s">
        <v>51</v>
      </c>
      <c r="E86" s="10"/>
      <c r="F86" s="10"/>
      <c r="G86" s="10"/>
      <c r="H86" s="10"/>
      <c r="I86" s="10"/>
      <c r="J86" s="10"/>
      <c r="L86" s="10"/>
      <c r="M86" s="11"/>
      <c r="N86" s="10"/>
      <c r="O86" s="10"/>
      <c r="P86" s="10"/>
      <c r="Q86" s="10"/>
      <c r="R86" s="10"/>
      <c r="S86" s="10"/>
      <c r="T86" s="14"/>
    </row>
    <row r="87" spans="2:20" ht="15" customHeight="1">
      <c r="B87" s="24"/>
      <c r="C87" s="10"/>
      <c r="D87" s="10"/>
      <c r="E87" s="10"/>
      <c r="F87" s="10"/>
      <c r="G87" s="10"/>
      <c r="H87" s="10"/>
      <c r="I87" s="10"/>
      <c r="J87" s="10"/>
      <c r="L87" s="10"/>
      <c r="M87" s="11"/>
      <c r="N87" s="10"/>
      <c r="O87" s="10"/>
      <c r="P87" s="10"/>
      <c r="Q87" s="10"/>
      <c r="R87" s="10"/>
      <c r="S87" s="10"/>
      <c r="T87" s="14"/>
    </row>
    <row r="88" spans="2:20" ht="15" customHeight="1">
      <c r="B88" s="24"/>
      <c r="C88" s="241" t="s">
        <v>52</v>
      </c>
      <c r="D88" s="245"/>
      <c r="E88" s="245"/>
      <c r="F88" s="245"/>
      <c r="G88" s="245"/>
      <c r="H88" s="245"/>
      <c r="I88" s="245"/>
      <c r="J88" s="245"/>
      <c r="K88" s="245"/>
      <c r="L88" s="245"/>
      <c r="M88" s="245"/>
      <c r="N88" s="245"/>
      <c r="O88" s="245"/>
      <c r="P88" s="245"/>
      <c r="Q88" s="245"/>
      <c r="R88" s="245"/>
      <c r="S88" s="245"/>
      <c r="T88" s="14"/>
    </row>
    <row r="89" spans="2:20" ht="15" customHeight="1">
      <c r="B89" s="24"/>
      <c r="C89" s="245"/>
      <c r="D89" s="245"/>
      <c r="E89" s="245"/>
      <c r="F89" s="245"/>
      <c r="G89" s="245"/>
      <c r="H89" s="245"/>
      <c r="I89" s="245"/>
      <c r="J89" s="245"/>
      <c r="K89" s="245"/>
      <c r="L89" s="245"/>
      <c r="M89" s="245"/>
      <c r="N89" s="245"/>
      <c r="O89" s="245"/>
      <c r="P89" s="245"/>
      <c r="Q89" s="245"/>
      <c r="R89" s="245"/>
      <c r="S89" s="245"/>
      <c r="T89" s="14"/>
    </row>
    <row r="90" spans="2:20" ht="15" customHeight="1">
      <c r="B90" s="24"/>
      <c r="C90" s="84"/>
      <c r="D90" s="10"/>
      <c r="E90" s="10"/>
      <c r="F90" s="10"/>
      <c r="G90" s="10"/>
      <c r="H90" s="10"/>
      <c r="I90" s="10"/>
      <c r="J90" s="10"/>
      <c r="L90" s="10"/>
      <c r="M90" s="11"/>
      <c r="N90" s="10"/>
      <c r="O90" s="10"/>
      <c r="P90" s="10"/>
      <c r="Q90" s="10"/>
      <c r="R90" s="10"/>
      <c r="S90" s="10"/>
      <c r="T90" s="14"/>
    </row>
    <row r="91" spans="2:20" ht="15" customHeight="1" thickBot="1">
      <c r="B91" s="26"/>
      <c r="C91" s="15"/>
      <c r="D91" s="15"/>
      <c r="E91" s="15"/>
      <c r="F91" s="15"/>
      <c r="G91" s="15"/>
      <c r="H91" s="15"/>
      <c r="I91" s="15"/>
      <c r="J91" s="15"/>
      <c r="K91" s="16"/>
      <c r="L91" s="15"/>
      <c r="M91" s="17"/>
      <c r="N91" s="15"/>
      <c r="O91" s="15"/>
      <c r="P91" s="15"/>
      <c r="Q91" s="15"/>
      <c r="R91" s="15"/>
      <c r="S91" s="15"/>
      <c r="T91" s="18"/>
    </row>
    <row r="92" spans="2:20"/>
    <row r="93" spans="2:20"/>
    <row r="94" spans="2:20"/>
    <row r="95" spans="2:20"/>
    <row r="96" spans="2:20"/>
    <row r="97" spans="11:12"/>
    <row r="98" spans="11:12"/>
    <row r="99" spans="11:12" ht="17">
      <c r="K99" s="236" t="s">
        <v>53</v>
      </c>
      <c r="L99" s="236"/>
    </row>
    <row r="100" spans="11:12"/>
    <row r="101" spans="11:12"/>
    <row r="102" spans="11:12"/>
    <row r="103" spans="11:12"/>
    <row r="104" spans="11:12"/>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E5" zoomScale="125" zoomScaleNormal="125" zoomScalePageLayoutView="125" workbookViewId="0">
      <selection activeCell="I11" sqref="I11"/>
    </sheetView>
  </sheetViews>
  <sheetFormatPr baseColWidth="10" defaultColWidth="11.5" defaultRowHeight="13" zeroHeight="1" x14ac:dyDescent="0"/>
  <cols>
    <col min="1" max="1" width="1.6640625" style="4" customWidth="1"/>
    <col min="2" max="2" width="1.33203125" style="4" customWidth="1"/>
    <col min="3" max="3" width="21.33203125" style="4" customWidth="1"/>
    <col min="4" max="4" width="17.6640625" style="4" customWidth="1"/>
    <col min="5" max="5" width="25.6640625" style="4" customWidth="1"/>
    <col min="6" max="6" width="17.6640625" style="4" customWidth="1"/>
    <col min="7" max="7" width="60.6640625" style="4" customWidth="1"/>
    <col min="8" max="8" width="17.6640625" style="4" customWidth="1"/>
    <col min="9" max="9" width="28.5" style="4" customWidth="1"/>
    <col min="10" max="10" width="1.1640625" style="4" customWidth="1"/>
    <col min="11" max="11" width="2.83203125" style="4" customWidth="1"/>
    <col min="12" max="12" width="11.5" style="4" customWidth="1"/>
    <col min="13" max="13" width="6.6640625" style="4" customWidth="1"/>
    <col min="14" max="15" width="11.5" style="4" customWidth="1"/>
    <col min="16" max="16384" width="11.5" style="4"/>
  </cols>
  <sheetData>
    <row r="1" spans="2:14" ht="4.5" customHeight="1" thickBot="1">
      <c r="C1" s="5"/>
      <c r="G1" s="4" t="s">
        <v>5</v>
      </c>
    </row>
    <row r="2" spans="2:14" ht="93" customHeight="1">
      <c r="B2" s="20"/>
      <c r="C2" s="21"/>
      <c r="D2" s="12"/>
      <c r="E2" s="12"/>
      <c r="F2" s="12"/>
      <c r="G2" s="12"/>
      <c r="H2" s="12"/>
      <c r="I2" s="12"/>
      <c r="J2" s="13"/>
    </row>
    <row r="3" spans="2:14" ht="26">
      <c r="B3" s="24"/>
      <c r="C3" s="237" t="s">
        <v>6</v>
      </c>
      <c r="D3" s="238"/>
      <c r="E3" s="238"/>
      <c r="F3" s="238"/>
      <c r="G3" s="238"/>
      <c r="H3" s="238"/>
      <c r="I3" s="238"/>
      <c r="J3" s="25"/>
      <c r="K3" s="8"/>
      <c r="L3" s="8"/>
      <c r="M3" s="8"/>
      <c r="N3" s="8"/>
    </row>
    <row r="4" spans="2:14" ht="6" customHeight="1" thickBot="1">
      <c r="B4" s="24"/>
      <c r="C4" s="19"/>
      <c r="D4" s="10"/>
      <c r="E4" s="10"/>
      <c r="F4" s="10"/>
      <c r="G4" s="10"/>
      <c r="H4" s="10"/>
      <c r="I4" s="10"/>
      <c r="J4" s="14"/>
    </row>
    <row r="5" spans="2:14" ht="27.75" customHeight="1">
      <c r="B5" s="24"/>
      <c r="C5" s="268" t="s">
        <v>54</v>
      </c>
      <c r="D5" s="269"/>
      <c r="E5" s="269"/>
      <c r="F5" s="269"/>
      <c r="G5" s="272" t="s">
        <v>55</v>
      </c>
      <c r="H5" s="273"/>
      <c r="I5" s="274"/>
      <c r="J5" s="14"/>
    </row>
    <row r="6" spans="2:14" ht="28.5" customHeight="1" thickBot="1">
      <c r="B6" s="24"/>
      <c r="C6" s="270"/>
      <c r="D6" s="271"/>
      <c r="E6" s="271"/>
      <c r="F6" s="271"/>
      <c r="G6" s="275">
        <f>IF(SUM(H10:H40)=0,"",AVERAGE(H10:H40))</f>
        <v>97.258064516129039</v>
      </c>
      <c r="H6" s="276"/>
      <c r="I6" s="277"/>
      <c r="J6" s="14"/>
    </row>
    <row r="7" spans="2:14" ht="9.75" customHeight="1" thickBot="1">
      <c r="B7" s="24"/>
      <c r="C7" s="19"/>
      <c r="D7" s="10"/>
      <c r="E7" s="10"/>
      <c r="F7" s="10"/>
      <c r="G7" s="10"/>
      <c r="H7" s="10"/>
      <c r="I7" s="10"/>
      <c r="J7" s="14"/>
    </row>
    <row r="8" spans="2:14" ht="26" customHeight="1">
      <c r="B8" s="24"/>
      <c r="C8" s="278" t="s">
        <v>56</v>
      </c>
      <c r="D8" s="264" t="s">
        <v>57</v>
      </c>
      <c r="E8" s="280" t="s">
        <v>58</v>
      </c>
      <c r="F8" s="264" t="s">
        <v>57</v>
      </c>
      <c r="G8" s="264" t="s">
        <v>59</v>
      </c>
      <c r="H8" s="264" t="s">
        <v>60</v>
      </c>
      <c r="I8" s="266" t="s">
        <v>61</v>
      </c>
      <c r="J8" s="14"/>
      <c r="K8" s="9"/>
    </row>
    <row r="9" spans="2:14" ht="43" customHeight="1" thickBot="1">
      <c r="B9" s="24"/>
      <c r="C9" s="279"/>
      <c r="D9" s="265"/>
      <c r="E9" s="281"/>
      <c r="F9" s="265"/>
      <c r="G9" s="265"/>
      <c r="H9" s="265"/>
      <c r="I9" s="267"/>
      <c r="J9" s="14"/>
      <c r="K9" s="9"/>
    </row>
    <row r="10" spans="2:14" ht="71.25" customHeight="1">
      <c r="B10" s="24"/>
      <c r="C10" s="254" t="s">
        <v>62</v>
      </c>
      <c r="D10" s="257">
        <f>IF(SUM(H10:H29)=0,"",AVERAGE(H10:H29))</f>
        <v>98</v>
      </c>
      <c r="E10" s="260" t="s">
        <v>63</v>
      </c>
      <c r="F10" s="262">
        <f>IF(SUM(H10:H14)=0,"",AVERAGE(H10:H14))</f>
        <v>94</v>
      </c>
      <c r="G10" s="101" t="s">
        <v>64</v>
      </c>
      <c r="H10" s="93">
        <v>100</v>
      </c>
      <c r="I10" s="173" t="s">
        <v>65</v>
      </c>
      <c r="J10" s="14"/>
      <c r="K10" s="9"/>
      <c r="L10" s="81" t="s">
        <v>53</v>
      </c>
    </row>
    <row r="11" spans="2:14" ht="83.25" customHeight="1">
      <c r="B11" s="24"/>
      <c r="C11" s="255"/>
      <c r="D11" s="258"/>
      <c r="E11" s="261"/>
      <c r="F11" s="263"/>
      <c r="G11" s="102" t="s">
        <v>66</v>
      </c>
      <c r="H11" s="94">
        <v>70</v>
      </c>
      <c r="I11" s="174" t="s">
        <v>67</v>
      </c>
      <c r="J11" s="14"/>
      <c r="K11" s="9"/>
    </row>
    <row r="12" spans="2:14" ht="84.75" customHeight="1" thickBot="1">
      <c r="B12" s="24"/>
      <c r="C12" s="255"/>
      <c r="D12" s="258"/>
      <c r="E12" s="261"/>
      <c r="F12" s="263"/>
      <c r="G12" s="102" t="s">
        <v>68</v>
      </c>
      <c r="H12" s="94">
        <v>100</v>
      </c>
      <c r="I12" s="174" t="s">
        <v>69</v>
      </c>
      <c r="J12" s="14"/>
      <c r="K12" s="9"/>
      <c r="L12" s="81" t="s">
        <v>70</v>
      </c>
    </row>
    <row r="13" spans="2:14" ht="55" customHeight="1">
      <c r="B13" s="24"/>
      <c r="C13" s="255"/>
      <c r="D13" s="258"/>
      <c r="E13" s="261"/>
      <c r="F13" s="263"/>
      <c r="G13" s="102" t="s">
        <v>71</v>
      </c>
      <c r="H13" s="93">
        <v>100</v>
      </c>
      <c r="I13" s="173" t="s">
        <v>65</v>
      </c>
      <c r="J13" s="14"/>
      <c r="K13" s="9"/>
    </row>
    <row r="14" spans="2:14" ht="45" customHeight="1">
      <c r="B14" s="24"/>
      <c r="C14" s="255"/>
      <c r="D14" s="258"/>
      <c r="E14" s="261"/>
      <c r="F14" s="263"/>
      <c r="G14" s="102" t="s">
        <v>72</v>
      </c>
      <c r="H14" s="94">
        <v>100</v>
      </c>
      <c r="I14" s="174" t="s">
        <v>73</v>
      </c>
      <c r="J14" s="14"/>
      <c r="K14" s="9"/>
    </row>
    <row r="15" spans="2:14" ht="55" customHeight="1">
      <c r="B15" s="24"/>
      <c r="C15" s="255"/>
      <c r="D15" s="258"/>
      <c r="E15" s="261" t="s">
        <v>74</v>
      </c>
      <c r="F15" s="263">
        <f>IF(SUM(H15:H19)=0,"",AVERAGE(H15:H19))</f>
        <v>100</v>
      </c>
      <c r="G15" s="103" t="s">
        <v>75</v>
      </c>
      <c r="H15" s="95">
        <v>100</v>
      </c>
      <c r="I15" s="175" t="s">
        <v>76</v>
      </c>
      <c r="J15" s="14"/>
    </row>
    <row r="16" spans="2:14" ht="72" customHeight="1">
      <c r="B16" s="24"/>
      <c r="C16" s="255"/>
      <c r="D16" s="258"/>
      <c r="E16" s="261"/>
      <c r="F16" s="263"/>
      <c r="G16" s="102" t="s">
        <v>77</v>
      </c>
      <c r="H16" s="94">
        <v>100</v>
      </c>
      <c r="I16" s="175" t="s">
        <v>78</v>
      </c>
      <c r="J16" s="14"/>
    </row>
    <row r="17" spans="2:12" ht="68.25" customHeight="1">
      <c r="B17" s="24"/>
      <c r="C17" s="255"/>
      <c r="D17" s="258"/>
      <c r="E17" s="261"/>
      <c r="F17" s="263"/>
      <c r="G17" s="102" t="s">
        <v>79</v>
      </c>
      <c r="H17" s="94">
        <v>100</v>
      </c>
      <c r="I17" s="175" t="s">
        <v>80</v>
      </c>
      <c r="J17" s="14"/>
    </row>
    <row r="18" spans="2:12" ht="55" customHeight="1">
      <c r="B18" s="24"/>
      <c r="C18" s="255"/>
      <c r="D18" s="258"/>
      <c r="E18" s="261"/>
      <c r="F18" s="263"/>
      <c r="G18" s="102" t="s">
        <v>81</v>
      </c>
      <c r="H18" s="94">
        <v>100</v>
      </c>
      <c r="I18" s="175" t="s">
        <v>80</v>
      </c>
      <c r="J18" s="14"/>
    </row>
    <row r="19" spans="2:12" ht="63" customHeight="1">
      <c r="B19" s="24"/>
      <c r="C19" s="255"/>
      <c r="D19" s="258"/>
      <c r="E19" s="261"/>
      <c r="F19" s="263"/>
      <c r="G19" s="102" t="s">
        <v>82</v>
      </c>
      <c r="H19" s="94">
        <v>100</v>
      </c>
      <c r="I19" s="174" t="s">
        <v>83</v>
      </c>
      <c r="J19" s="14"/>
    </row>
    <row r="20" spans="2:12" ht="69" customHeight="1">
      <c r="B20" s="24"/>
      <c r="C20" s="255"/>
      <c r="D20" s="258"/>
      <c r="E20" s="282" t="s">
        <v>84</v>
      </c>
      <c r="F20" s="285">
        <f>IF(SUM(H20:H26)=0,"",AVERAGE(H20:H26))</f>
        <v>98.571428571428569</v>
      </c>
      <c r="G20" s="113" t="s">
        <v>85</v>
      </c>
      <c r="H20" s="114">
        <v>100</v>
      </c>
      <c r="I20" s="175" t="s">
        <v>80</v>
      </c>
      <c r="J20" s="14"/>
    </row>
    <row r="21" spans="2:12" ht="45" customHeight="1">
      <c r="B21" s="24"/>
      <c r="C21" s="255"/>
      <c r="D21" s="258"/>
      <c r="E21" s="283"/>
      <c r="F21" s="286"/>
      <c r="G21" s="111" t="s">
        <v>86</v>
      </c>
      <c r="H21" s="115">
        <v>90</v>
      </c>
      <c r="I21" s="176" t="s">
        <v>87</v>
      </c>
      <c r="J21" s="14"/>
    </row>
    <row r="22" spans="2:12" ht="55" customHeight="1">
      <c r="B22" s="24"/>
      <c r="C22" s="255"/>
      <c r="D22" s="258"/>
      <c r="E22" s="283"/>
      <c r="F22" s="286"/>
      <c r="G22" s="111" t="s">
        <v>88</v>
      </c>
      <c r="H22" s="115">
        <v>100</v>
      </c>
      <c r="I22" s="175" t="s">
        <v>80</v>
      </c>
      <c r="J22" s="14"/>
    </row>
    <row r="23" spans="2:12" ht="55" customHeight="1">
      <c r="B23" s="24"/>
      <c r="C23" s="255"/>
      <c r="D23" s="258"/>
      <c r="E23" s="283"/>
      <c r="F23" s="286"/>
      <c r="G23" s="111" t="s">
        <v>89</v>
      </c>
      <c r="H23" s="115">
        <v>100</v>
      </c>
      <c r="I23" s="175" t="s">
        <v>80</v>
      </c>
      <c r="J23" s="14"/>
    </row>
    <row r="24" spans="2:12" ht="46.5" customHeight="1">
      <c r="B24" s="24"/>
      <c r="C24" s="255"/>
      <c r="D24" s="258"/>
      <c r="E24" s="283"/>
      <c r="F24" s="286"/>
      <c r="G24" s="111" t="s">
        <v>90</v>
      </c>
      <c r="H24" s="115">
        <v>100</v>
      </c>
      <c r="I24" s="176" t="s">
        <v>91</v>
      </c>
      <c r="J24" s="14"/>
    </row>
    <row r="25" spans="2:12" ht="90" customHeight="1">
      <c r="B25" s="24"/>
      <c r="C25" s="255"/>
      <c r="D25" s="258"/>
      <c r="E25" s="283"/>
      <c r="F25" s="286"/>
      <c r="G25" s="111" t="s">
        <v>92</v>
      </c>
      <c r="H25" s="115">
        <v>100</v>
      </c>
      <c r="I25" s="176" t="s">
        <v>93</v>
      </c>
      <c r="J25" s="14"/>
    </row>
    <row r="26" spans="2:12" ht="55" customHeight="1">
      <c r="B26" s="24"/>
      <c r="C26" s="255"/>
      <c r="D26" s="258"/>
      <c r="E26" s="284"/>
      <c r="F26" s="287"/>
      <c r="G26" s="112" t="s">
        <v>94</v>
      </c>
      <c r="H26" s="116">
        <v>100</v>
      </c>
      <c r="I26" s="176" t="s">
        <v>95</v>
      </c>
      <c r="J26" s="14"/>
    </row>
    <row r="27" spans="2:12" ht="58.5" customHeight="1">
      <c r="B27" s="24"/>
      <c r="C27" s="255"/>
      <c r="D27" s="258"/>
      <c r="E27" s="288" t="s">
        <v>96</v>
      </c>
      <c r="F27" s="291">
        <f>IF(SUM(H27:H29)=0,"",AVERAGE(H27:H29))</f>
        <v>100</v>
      </c>
      <c r="G27" s="105" t="s">
        <v>97</v>
      </c>
      <c r="H27" s="97">
        <v>100</v>
      </c>
      <c r="I27" s="176" t="s">
        <v>98</v>
      </c>
      <c r="J27" s="14"/>
    </row>
    <row r="28" spans="2:12" ht="58.5" customHeight="1">
      <c r="B28" s="24"/>
      <c r="C28" s="255"/>
      <c r="D28" s="258"/>
      <c r="E28" s="289"/>
      <c r="F28" s="289"/>
      <c r="G28" s="110" t="s">
        <v>99</v>
      </c>
      <c r="H28" s="94">
        <v>100</v>
      </c>
      <c r="I28" s="176" t="s">
        <v>98</v>
      </c>
      <c r="J28" s="14"/>
    </row>
    <row r="29" spans="2:12" ht="59.25" customHeight="1" thickBot="1">
      <c r="B29" s="24"/>
      <c r="C29" s="256"/>
      <c r="D29" s="259"/>
      <c r="E29" s="290"/>
      <c r="F29" s="290"/>
      <c r="G29" s="120" t="s">
        <v>100</v>
      </c>
      <c r="H29" s="121">
        <v>100</v>
      </c>
      <c r="I29" s="176" t="s">
        <v>98</v>
      </c>
      <c r="J29" s="14"/>
    </row>
    <row r="30" spans="2:12" ht="45" customHeight="1" thickBot="1">
      <c r="B30" s="24"/>
      <c r="C30" s="247" t="s">
        <v>101</v>
      </c>
      <c r="D30" s="250">
        <f>IF(SUM(H30:H40)=0,"",AVERAGE(H30:H40))</f>
        <v>95.909090909090907</v>
      </c>
      <c r="E30" s="293" t="s">
        <v>102</v>
      </c>
      <c r="F30" s="295">
        <f>IF(SUM(H30:H36)=0,"",AVERAGE(H30:H36))</f>
        <v>94.285714285714292</v>
      </c>
      <c r="G30" s="101" t="s">
        <v>103</v>
      </c>
      <c r="H30" s="93">
        <v>90</v>
      </c>
      <c r="I30" s="56" t="s">
        <v>104</v>
      </c>
      <c r="J30" s="14"/>
    </row>
    <row r="31" spans="2:12" ht="55" customHeight="1" thickBot="1">
      <c r="B31" s="24"/>
      <c r="C31" s="248"/>
      <c r="D31" s="251"/>
      <c r="E31" s="288"/>
      <c r="F31" s="289"/>
      <c r="G31" s="102" t="s">
        <v>105</v>
      </c>
      <c r="H31" s="94">
        <v>90</v>
      </c>
      <c r="I31" s="56" t="s">
        <v>106</v>
      </c>
      <c r="J31" s="14"/>
    </row>
    <row r="32" spans="2:12" ht="68.25" customHeight="1" thickBot="1">
      <c r="B32" s="24"/>
      <c r="C32" s="248"/>
      <c r="D32" s="251"/>
      <c r="E32" s="288"/>
      <c r="F32" s="289"/>
      <c r="G32" s="102" t="s">
        <v>107</v>
      </c>
      <c r="H32" s="94">
        <v>100</v>
      </c>
      <c r="I32" s="56" t="s">
        <v>108</v>
      </c>
      <c r="J32" s="14"/>
      <c r="K32" s="38"/>
      <c r="L32" s="38"/>
    </row>
    <row r="33" spans="2:12" ht="68.25" customHeight="1" thickBot="1">
      <c r="B33" s="24"/>
      <c r="C33" s="248"/>
      <c r="D33" s="251"/>
      <c r="E33" s="288"/>
      <c r="F33" s="289"/>
      <c r="G33" s="102" t="s">
        <v>109</v>
      </c>
      <c r="H33" s="94">
        <v>100</v>
      </c>
      <c r="I33" s="56" t="s">
        <v>110</v>
      </c>
      <c r="J33" s="14"/>
      <c r="K33" s="38"/>
      <c r="L33" s="38"/>
    </row>
    <row r="34" spans="2:12" ht="36.75" customHeight="1" thickBot="1">
      <c r="B34" s="24"/>
      <c r="C34" s="248"/>
      <c r="D34" s="251"/>
      <c r="E34" s="288"/>
      <c r="F34" s="289"/>
      <c r="G34" s="110" t="s">
        <v>111</v>
      </c>
      <c r="H34" s="117">
        <v>90</v>
      </c>
      <c r="I34" s="56" t="s">
        <v>112</v>
      </c>
      <c r="J34" s="14"/>
    </row>
    <row r="35" spans="2:12" ht="74.25" customHeight="1">
      <c r="B35" s="24"/>
      <c r="C35" s="248"/>
      <c r="D35" s="251"/>
      <c r="E35" s="288"/>
      <c r="F35" s="289"/>
      <c r="G35" s="118" t="s">
        <v>113</v>
      </c>
      <c r="H35" s="119">
        <v>90</v>
      </c>
      <c r="I35" s="56" t="s">
        <v>114</v>
      </c>
      <c r="J35" s="14"/>
    </row>
    <row r="36" spans="2:12" ht="47.25" customHeight="1">
      <c r="B36" s="24"/>
      <c r="C36" s="248"/>
      <c r="D36" s="251"/>
      <c r="E36" s="294"/>
      <c r="F36" s="292"/>
      <c r="G36" s="104" t="s">
        <v>115</v>
      </c>
      <c r="H36" s="96">
        <v>100</v>
      </c>
      <c r="I36" s="177" t="s">
        <v>116</v>
      </c>
      <c r="J36" s="14"/>
    </row>
    <row r="37" spans="2:12" ht="114" customHeight="1">
      <c r="B37" s="24"/>
      <c r="C37" s="248"/>
      <c r="D37" s="251"/>
      <c r="E37" s="288" t="s">
        <v>117</v>
      </c>
      <c r="F37" s="291">
        <f>IF(SUM(H37:H40)=0,"",AVERAGE(H37:H40))</f>
        <v>98.75</v>
      </c>
      <c r="G37" s="169" t="s">
        <v>118</v>
      </c>
      <c r="H37" s="170">
        <v>100</v>
      </c>
      <c r="I37" s="177" t="s">
        <v>119</v>
      </c>
      <c r="J37" s="14"/>
    </row>
    <row r="38" spans="2:12" ht="61.5" customHeight="1">
      <c r="B38" s="24"/>
      <c r="C38" s="248"/>
      <c r="D38" s="252"/>
      <c r="E38" s="289"/>
      <c r="F38" s="289"/>
      <c r="G38" s="102" t="s">
        <v>120</v>
      </c>
      <c r="H38" s="114">
        <v>95</v>
      </c>
      <c r="I38" s="177" t="s">
        <v>121</v>
      </c>
      <c r="J38" s="14"/>
    </row>
    <row r="39" spans="2:12" ht="84" customHeight="1">
      <c r="B39" s="24"/>
      <c r="C39" s="248"/>
      <c r="D39" s="252"/>
      <c r="E39" s="289"/>
      <c r="F39" s="289"/>
      <c r="G39" s="102" t="s">
        <v>122</v>
      </c>
      <c r="H39" s="115">
        <v>100</v>
      </c>
      <c r="I39" s="177" t="s">
        <v>119</v>
      </c>
      <c r="J39" s="14"/>
    </row>
    <row r="40" spans="2:12" ht="55" customHeight="1">
      <c r="B40" s="24"/>
      <c r="C40" s="249"/>
      <c r="D40" s="253"/>
      <c r="E40" s="292"/>
      <c r="F40" s="292"/>
      <c r="G40" s="104" t="s">
        <v>123</v>
      </c>
      <c r="H40" s="116">
        <v>100</v>
      </c>
      <c r="I40" s="177" t="s">
        <v>124</v>
      </c>
      <c r="J40" s="14"/>
    </row>
    <row r="41" spans="2:12" ht="8.25" customHeight="1" thickBot="1">
      <c r="B41" s="26"/>
      <c r="C41" s="15"/>
      <c r="D41" s="15"/>
      <c r="E41" s="15"/>
      <c r="F41" s="15"/>
      <c r="G41" s="15"/>
      <c r="H41" s="15"/>
      <c r="I41" s="15"/>
      <c r="J41" s="18"/>
    </row>
    <row r="42" spans="2:12"/>
    <row r="43" spans="2:12" hidden="1">
      <c r="F43" s="39"/>
    </row>
    <row r="51" spans="4:4" hidden="1">
      <c r="D51" s="39"/>
    </row>
    <row r="52" spans="4:4"/>
    <row r="53" spans="4:4"/>
    <row r="54" spans="4:4"/>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12 H14:H17 H19:H40">
    <cfRule type="cellIs" dxfId="44" priority="21" operator="between">
      <formula>81</formula>
      <formula>100</formula>
    </cfRule>
    <cfRule type="cellIs" dxfId="43" priority="22" operator="between">
      <formula>61</formula>
      <formula>80</formula>
    </cfRule>
    <cfRule type="cellIs" dxfId="42" priority="23" operator="between">
      <formula>41</formula>
      <formula>60</formula>
    </cfRule>
    <cfRule type="cellIs" dxfId="41" priority="24" operator="between">
      <formula>21</formula>
      <formula>40</formula>
    </cfRule>
    <cfRule type="cellIs" dxfId="40" priority="25" operator="between">
      <formula>1</formula>
      <formula>20</formula>
    </cfRule>
  </conditionalFormatting>
  <conditionalFormatting sqref="G6:I6">
    <cfRule type="cellIs" dxfId="39" priority="16" operator="between">
      <formula>80.5</formula>
      <formula>100</formula>
    </cfRule>
    <cfRule type="cellIs" dxfId="38" priority="17" operator="between">
      <formula>60.5</formula>
      <formula>80.4</formula>
    </cfRule>
    <cfRule type="cellIs" dxfId="37" priority="18" operator="between">
      <formula>40.5</formula>
      <formula>60.4</formula>
    </cfRule>
    <cfRule type="cellIs" dxfId="36" priority="19" operator="between">
      <formula>20.5</formula>
      <formula>40.4</formula>
    </cfRule>
    <cfRule type="cellIs" dxfId="35" priority="20" operator="between">
      <formula>0</formula>
      <formula>20.4</formula>
    </cfRule>
  </conditionalFormatting>
  <conditionalFormatting sqref="F10:F40">
    <cfRule type="cellIs" dxfId="34" priority="35" operator="between">
      <formula>80.5</formula>
      <formula>100</formula>
    </cfRule>
    <cfRule type="cellIs" dxfId="33" priority="36" operator="between">
      <formula>60.5</formula>
      <formula>80.4</formula>
    </cfRule>
    <cfRule type="cellIs" dxfId="32" priority="43" operator="between">
      <formula>40.5</formula>
      <formula>60.4</formula>
    </cfRule>
    <cfRule type="cellIs" dxfId="31" priority="44" operator="between">
      <formula>20.5</formula>
      <formula>40.4</formula>
    </cfRule>
    <cfRule type="cellIs" dxfId="30" priority="45" operator="between">
      <formula>0</formula>
      <formula>20.4</formula>
    </cfRule>
  </conditionalFormatting>
  <conditionalFormatting sqref="H13">
    <cfRule type="cellIs" dxfId="29" priority="6" operator="between">
      <formula>81</formula>
      <formula>100</formula>
    </cfRule>
    <cfRule type="cellIs" dxfId="28" priority="7" operator="between">
      <formula>61</formula>
      <formula>80</formula>
    </cfRule>
    <cfRule type="cellIs" dxfId="27" priority="8" operator="between">
      <formula>41</formula>
      <formula>60</formula>
    </cfRule>
    <cfRule type="cellIs" dxfId="26" priority="9" operator="between">
      <formula>21</formula>
      <formula>40</formula>
    </cfRule>
    <cfRule type="cellIs" dxfId="25" priority="10" operator="between">
      <formula>1</formula>
      <formula>20</formula>
    </cfRule>
  </conditionalFormatting>
  <conditionalFormatting sqref="H18">
    <cfRule type="cellIs" dxfId="24" priority="1" operator="between">
      <formula>81</formula>
      <formula>100</formula>
    </cfRule>
    <cfRule type="cellIs" dxfId="23" priority="2" operator="between">
      <formula>61</formula>
      <formula>80</formula>
    </cfRule>
    <cfRule type="cellIs" dxfId="22" priority="3" operator="between">
      <formula>41</formula>
      <formula>60</formula>
    </cfRule>
    <cfRule type="cellIs" dxfId="21" priority="4" operator="between">
      <formula>21</formula>
      <formula>40</formula>
    </cfRule>
    <cfRule type="cellIs" dxfId="20" priority="5" operator="between">
      <formula>1</formula>
      <formula>20</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4294967294"/>
  <ignoredErrors>
    <ignoredError sqref="F10:F19 F27 D10 D30" formulaRange="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rgb="FF3366FF"/>
  </sheetPr>
  <dimension ref="A1:AH48"/>
  <sheetViews>
    <sheetView showGridLines="0" tabSelected="1" zoomScale="50" zoomScaleNormal="50" zoomScalePageLayoutView="50" workbookViewId="0">
      <selection activeCell="T5" sqref="T5:T6"/>
    </sheetView>
  </sheetViews>
  <sheetFormatPr baseColWidth="10" defaultColWidth="0" defaultRowHeight="13" zeroHeight="1" x14ac:dyDescent="0"/>
  <cols>
    <col min="1" max="1" width="1.6640625" style="4" customWidth="1"/>
    <col min="2" max="2" width="1.5" style="6" customWidth="1"/>
    <col min="3" max="3" width="16.6640625" style="4" customWidth="1"/>
    <col min="4" max="4" width="13.83203125" style="4" customWidth="1"/>
    <col min="5" max="5" width="64" style="4" customWidth="1"/>
    <col min="6" max="6" width="10" style="7" customWidth="1"/>
    <col min="7" max="7" width="31" style="7" customWidth="1"/>
    <col min="8" max="8" width="13.6640625" style="7" customWidth="1"/>
    <col min="9" max="9" width="16.83203125" style="7" customWidth="1"/>
    <col min="10" max="10" width="18.1640625" style="7" customWidth="1"/>
    <col min="11" max="11" width="16" style="7" customWidth="1"/>
    <col min="12" max="12" width="13" style="7" customWidth="1"/>
    <col min="13" max="13" width="15.5" style="7" customWidth="1"/>
    <col min="14" max="15" width="26" style="4" customWidth="1"/>
    <col min="16" max="16" width="16.5" style="4" customWidth="1"/>
    <col min="17" max="17" width="11.83203125" style="4" customWidth="1"/>
    <col min="18" max="18" width="29" style="4" customWidth="1"/>
    <col min="19" max="19" width="28.6640625" style="4" customWidth="1"/>
    <col min="20" max="23" width="13.1640625" style="7" customWidth="1"/>
    <col min="24" max="24" width="15.5" style="4" customWidth="1"/>
    <col min="25" max="25" width="26.1640625" style="4" customWidth="1"/>
    <col min="26" max="26" width="1.5" style="4" customWidth="1"/>
    <col min="27" max="27" width="4.5" style="4" customWidth="1"/>
    <col min="28" max="34" width="0" style="4" hidden="1" customWidth="1"/>
    <col min="35" max="16384" width="11.5" style="4" hidden="1"/>
  </cols>
  <sheetData>
    <row r="1" spans="2:26" ht="9" customHeight="1" thickBot="1"/>
    <row r="2" spans="2:26" ht="93" customHeight="1">
      <c r="B2" s="27"/>
      <c r="C2" s="28"/>
      <c r="D2" s="28"/>
      <c r="E2" s="28"/>
      <c r="F2" s="29"/>
      <c r="G2" s="29"/>
      <c r="H2" s="29"/>
      <c r="I2" s="29"/>
      <c r="J2" s="29"/>
      <c r="K2" s="29"/>
      <c r="L2" s="29"/>
      <c r="M2" s="29"/>
      <c r="N2" s="28"/>
      <c r="O2" s="28"/>
      <c r="P2" s="28"/>
      <c r="Q2" s="28"/>
      <c r="R2" s="28"/>
      <c r="S2" s="28"/>
      <c r="T2" s="29"/>
      <c r="U2" s="29"/>
      <c r="V2" s="29"/>
      <c r="W2" s="29"/>
      <c r="X2" s="28"/>
      <c r="Y2" s="28"/>
      <c r="Z2" s="30"/>
    </row>
    <row r="3" spans="2:26" ht="23">
      <c r="B3" s="31"/>
      <c r="C3" s="237" t="s">
        <v>125</v>
      </c>
      <c r="D3" s="238"/>
      <c r="E3" s="238"/>
      <c r="F3" s="238"/>
      <c r="G3" s="238"/>
      <c r="H3" s="238"/>
      <c r="I3" s="238"/>
      <c r="J3" s="238"/>
      <c r="K3" s="238"/>
      <c r="L3" s="238"/>
      <c r="M3" s="238"/>
      <c r="N3" s="238"/>
      <c r="O3" s="238"/>
      <c r="P3" s="238"/>
      <c r="Q3" s="238"/>
      <c r="R3" s="238"/>
      <c r="S3" s="238"/>
      <c r="T3" s="238"/>
      <c r="U3" s="238"/>
      <c r="V3" s="238"/>
      <c r="W3" s="238"/>
      <c r="X3" s="238"/>
      <c r="Y3" s="238"/>
      <c r="Z3" s="32"/>
    </row>
    <row r="4" spans="2:26" ht="12" customHeight="1" thickBot="1">
      <c r="B4" s="31"/>
      <c r="C4" s="10"/>
      <c r="D4" s="10"/>
      <c r="E4" s="10"/>
      <c r="F4" s="11"/>
      <c r="G4" s="11"/>
      <c r="H4" s="11"/>
      <c r="I4" s="11"/>
      <c r="J4" s="11"/>
      <c r="K4" s="11"/>
      <c r="L4" s="11"/>
      <c r="M4" s="11"/>
      <c r="N4" s="10"/>
      <c r="O4" s="10"/>
      <c r="P4" s="10"/>
      <c r="Q4" s="10"/>
      <c r="R4" s="10"/>
      <c r="S4" s="10"/>
      <c r="T4" s="11"/>
      <c r="U4" s="11"/>
      <c r="V4" s="11"/>
      <c r="W4" s="11"/>
      <c r="X4" s="10"/>
      <c r="Y4" s="10"/>
      <c r="Z4" s="32"/>
    </row>
    <row r="5" spans="2:26" ht="24" customHeight="1" thickTop="1">
      <c r="B5" s="31"/>
      <c r="C5" s="301" t="s">
        <v>56</v>
      </c>
      <c r="D5" s="298" t="s">
        <v>126</v>
      </c>
      <c r="E5" s="298" t="s">
        <v>59</v>
      </c>
      <c r="F5" s="298" t="s">
        <v>127</v>
      </c>
      <c r="G5" s="298" t="s">
        <v>128</v>
      </c>
      <c r="H5" s="298" t="s">
        <v>129</v>
      </c>
      <c r="I5" s="298" t="s">
        <v>130</v>
      </c>
      <c r="J5" s="298" t="s">
        <v>131</v>
      </c>
      <c r="K5" s="298" t="s">
        <v>132</v>
      </c>
      <c r="L5" s="298" t="s">
        <v>133</v>
      </c>
      <c r="M5" s="296" t="s">
        <v>134</v>
      </c>
      <c r="N5" s="296" t="s">
        <v>135</v>
      </c>
      <c r="O5" s="296" t="s">
        <v>136</v>
      </c>
      <c r="P5" s="296" t="s">
        <v>137</v>
      </c>
      <c r="Q5" s="309" t="s">
        <v>138</v>
      </c>
      <c r="R5" s="305" t="s">
        <v>139</v>
      </c>
      <c r="S5" s="307" t="s">
        <v>140</v>
      </c>
      <c r="T5" s="303" t="s">
        <v>141</v>
      </c>
      <c r="U5" s="303" t="s">
        <v>142</v>
      </c>
      <c r="V5" s="303" t="s">
        <v>143</v>
      </c>
      <c r="W5" s="303" t="s">
        <v>144</v>
      </c>
      <c r="X5" s="303" t="s">
        <v>145</v>
      </c>
      <c r="Y5" s="303" t="s">
        <v>146</v>
      </c>
      <c r="Z5" s="32"/>
    </row>
    <row r="6" spans="2:26" ht="36" customHeight="1" thickBot="1">
      <c r="B6" s="33"/>
      <c r="C6" s="302"/>
      <c r="D6" s="299"/>
      <c r="E6" s="299"/>
      <c r="F6" s="299"/>
      <c r="G6" s="299"/>
      <c r="H6" s="299"/>
      <c r="I6" s="299"/>
      <c r="J6" s="299"/>
      <c r="K6" s="299"/>
      <c r="L6" s="299"/>
      <c r="M6" s="297"/>
      <c r="N6" s="297"/>
      <c r="O6" s="297"/>
      <c r="P6" s="297"/>
      <c r="Q6" s="310"/>
      <c r="R6" s="306"/>
      <c r="S6" s="308"/>
      <c r="T6" s="304"/>
      <c r="U6" s="304"/>
      <c r="V6" s="304"/>
      <c r="W6" s="304"/>
      <c r="X6" s="304"/>
      <c r="Y6" s="304"/>
      <c r="Z6" s="32"/>
    </row>
    <row r="7" spans="2:26" ht="84" customHeight="1" thickTop="1" thickBot="1">
      <c r="B7" s="300"/>
      <c r="C7" s="311" t="s">
        <v>62</v>
      </c>
      <c r="D7" s="327" t="s">
        <v>63</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100</v>
      </c>
      <c r="G7" s="230" t="str">
        <f>Autodiagnóstico!I10</f>
        <v>Se realizó en 2020 y debe replicarse en 2021.
Evidencia: https://www.minjusticia.gov.co/Portals/0/ServicioCiudadano/Participaci%C3%B3n/Diagnostico%20del%20estado%20de%20la%20participacion%20ciudadana%20en%20el%20MJD_2019_2020.pdf?ver=2020-06-23-153641-973</v>
      </c>
      <c r="H7" s="123" t="s">
        <v>147</v>
      </c>
      <c r="I7" s="123"/>
      <c r="J7" s="123" t="s">
        <v>148</v>
      </c>
      <c r="K7" s="123" t="s">
        <v>148</v>
      </c>
      <c r="L7" s="123"/>
      <c r="M7" s="123" t="s">
        <v>189</v>
      </c>
      <c r="N7" s="143" t="s">
        <v>149</v>
      </c>
      <c r="O7" s="144"/>
      <c r="P7" s="144" t="s">
        <v>150</v>
      </c>
      <c r="Q7" s="178" t="s">
        <v>151</v>
      </c>
      <c r="R7" s="180" t="s">
        <v>152</v>
      </c>
      <c r="S7" s="124" t="s">
        <v>147</v>
      </c>
      <c r="T7" s="201">
        <v>2</v>
      </c>
      <c r="U7" s="201">
        <v>1</v>
      </c>
      <c r="V7" s="201">
        <v>2</v>
      </c>
      <c r="W7" s="212">
        <f>AVERAGE(T7:V7)</f>
        <v>1.6666666666666667</v>
      </c>
      <c r="X7" s="213" t="s">
        <v>153</v>
      </c>
      <c r="Y7" s="215" t="s">
        <v>154</v>
      </c>
      <c r="Z7" s="32"/>
    </row>
    <row r="8" spans="2:26" ht="95.25" customHeight="1" thickTop="1" thickBot="1">
      <c r="B8" s="300"/>
      <c r="C8" s="312"/>
      <c r="D8" s="317"/>
      <c r="E8" s="12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6">
        <f>+Autodiagnóstico!H11</f>
        <v>70</v>
      </c>
      <c r="G8" s="230" t="str">
        <f>Autodiagnóstico!I11</f>
        <v>La OCI no realizó evaluación especifica en 2020 (auditoría). No empero, evaluó la ejeución del PAAC 2020 y PAI 2020, dentro del cuá se encontraba incluido la formulación y monitoreo del plan. Se evidencia oportunidad e mejora para enriquecer el proceso en 2021.
Evidencia: https://www.minjusticia.gov.co/Ministerio/Planeaci%C3%B3n-Gesti%C3%B3n-y-Control/Estrategia-Anti-corrupci%C3%B3n-Minjusticia-Transparente
OCI: Se han recomendaciones generales en el informe pormenorizado y en MECI. Dos propositos recomendaciones que se genere mayor control social desde las dependencias misionales para que sus grupos de interés tengan mayor incidencia, que aumenten sus instrumentos de participación sobre todo en la Dirección de Drogas.Creación centro estrátegico de la política nacional de drogas.Sobre RDC se requiere saber qué tanto estamos impactando a la ciudadanía, medir el alcance que tenemos en estas acciones. Canal perpamente con la ciudadanía.</v>
      </c>
      <c r="H8" s="123" t="s">
        <v>155</v>
      </c>
      <c r="I8" s="126" t="s">
        <v>148</v>
      </c>
      <c r="J8" s="126"/>
      <c r="K8" s="126"/>
      <c r="L8" s="126"/>
      <c r="M8" s="123" t="s">
        <v>189</v>
      </c>
      <c r="N8" s="145" t="s">
        <v>156</v>
      </c>
      <c r="O8" s="146"/>
      <c r="P8" s="146" t="s">
        <v>157</v>
      </c>
      <c r="Q8" s="178" t="s">
        <v>151</v>
      </c>
      <c r="R8" s="233" t="s">
        <v>158</v>
      </c>
      <c r="S8" s="127" t="s">
        <v>147</v>
      </c>
      <c r="T8" s="202">
        <v>2</v>
      </c>
      <c r="U8" s="202">
        <v>1</v>
      </c>
      <c r="V8" s="202">
        <v>2</v>
      </c>
      <c r="W8" s="212">
        <f t="shared" ref="W8:W37" si="0">AVERAGE(T8:V8)</f>
        <v>1.6666666666666667</v>
      </c>
      <c r="X8" s="213" t="s">
        <v>153</v>
      </c>
      <c r="Y8" s="215" t="s">
        <v>154</v>
      </c>
      <c r="Z8" s="32"/>
    </row>
    <row r="9" spans="2:26" ht="164.25" customHeight="1" thickTop="1" thickBot="1">
      <c r="B9" s="300"/>
      <c r="C9" s="312"/>
      <c r="D9" s="317"/>
      <c r="E9" s="12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6">
        <f>+Autodiagnóstico!H12</f>
        <v>100</v>
      </c>
      <c r="G9" s="123" t="str">
        <f>Autodiagnóstico!I12</f>
        <v>Se han realizado caracterizaciones y ejericios de acompañamiento que cuentan con evidencias, así mismo, dentro del documento plan de participación 2020 se mapearon por actividad y por ciclo de gestión los grupos de interés objetivo. Esta acción debe replicarse y fortalecerse en el plan de participación 2021, para continuar fortaleciendose. Evidencia: https://www.minjusticia.gov.co/Servicio-al-Ciudadano/Participe</v>
      </c>
      <c r="H9" s="123" t="s">
        <v>147</v>
      </c>
      <c r="I9" s="126"/>
      <c r="J9" s="126" t="s">
        <v>148</v>
      </c>
      <c r="K9" s="126" t="s">
        <v>148</v>
      </c>
      <c r="L9" s="126"/>
      <c r="M9" s="123" t="s">
        <v>189</v>
      </c>
      <c r="N9" s="145" t="s">
        <v>159</v>
      </c>
      <c r="O9" s="166" t="s">
        <v>160</v>
      </c>
      <c r="P9" s="146" t="s">
        <v>161</v>
      </c>
      <c r="Q9" s="178" t="s">
        <v>151</v>
      </c>
      <c r="R9" s="181" t="s">
        <v>162</v>
      </c>
      <c r="S9" s="182" t="str">
        <f>S7</f>
        <v>Grupo de Servicio al Ciudadano</v>
      </c>
      <c r="T9" s="202">
        <v>2</v>
      </c>
      <c r="U9" s="202">
        <v>1</v>
      </c>
      <c r="V9" s="202">
        <f t="shared" ref="V9" si="1">V7</f>
        <v>2</v>
      </c>
      <c r="W9" s="212">
        <f t="shared" si="0"/>
        <v>1.6666666666666667</v>
      </c>
      <c r="X9" s="213" t="s">
        <v>153</v>
      </c>
      <c r="Y9" s="215" t="s">
        <v>154</v>
      </c>
      <c r="Z9" s="32"/>
    </row>
    <row r="10" spans="2:26" ht="95.25" customHeight="1" thickTop="1" thickBot="1">
      <c r="B10" s="300"/>
      <c r="C10" s="312"/>
      <c r="D10" s="317"/>
      <c r="E10" s="12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6">
        <f>+Autodiagnóstico!H13</f>
        <v>100</v>
      </c>
      <c r="G10" s="123" t="str">
        <f>Autodiagnóstico!I13</f>
        <v>Se realizó en 2020 y debe replicarse en 2021.
Evidencia: https://www.minjusticia.gov.co/Portals/0/ServicioCiudadano/Participaci%C3%B3n/Diagnostico%20del%20estado%20de%20la%20participacion%20ciudadana%20en%20el%20MJD_2019_2020.pdf?ver=2020-06-23-153641-973</v>
      </c>
      <c r="H10" s="123" t="s">
        <v>147</v>
      </c>
      <c r="I10" s="126"/>
      <c r="J10" s="126"/>
      <c r="K10" s="126"/>
      <c r="L10" s="126" t="s">
        <v>148</v>
      </c>
      <c r="M10" s="123" t="s">
        <v>189</v>
      </c>
      <c r="N10" s="145" t="s">
        <v>159</v>
      </c>
      <c r="O10" s="166" t="s">
        <v>163</v>
      </c>
      <c r="P10" s="146" t="s">
        <v>164</v>
      </c>
      <c r="Q10" s="178" t="s">
        <v>151</v>
      </c>
      <c r="R10" s="181" t="str">
        <f>R7</f>
        <v>Elaborar y socializar al interior de la Entidad el diagnóstico del estado actual de la participación ciudadana en la Entidad correspondete a la vigencia.</v>
      </c>
      <c r="S10" s="182" t="str">
        <f>S7</f>
        <v>Grupo de Servicio al Ciudadano</v>
      </c>
      <c r="T10" s="202">
        <f>T7</f>
        <v>2</v>
      </c>
      <c r="U10" s="202">
        <f t="shared" ref="U10:V10" si="2">U7</f>
        <v>1</v>
      </c>
      <c r="V10" s="202">
        <f t="shared" si="2"/>
        <v>2</v>
      </c>
      <c r="W10" s="212">
        <f t="shared" si="0"/>
        <v>1.6666666666666667</v>
      </c>
      <c r="X10" s="213" t="s">
        <v>153</v>
      </c>
      <c r="Y10" s="215" t="s">
        <v>154</v>
      </c>
      <c r="Z10" s="32"/>
    </row>
    <row r="11" spans="2:26" ht="62.25" customHeight="1" thickTop="1" thickBot="1">
      <c r="B11" s="300"/>
      <c r="C11" s="312"/>
      <c r="D11" s="323"/>
      <c r="E11" s="132" t="str">
        <f>+Autodiagnóstico!G14</f>
        <v>Socializar los resultados del diagnóstico de la política de participación ciudadana al interior de la entidad.</v>
      </c>
      <c r="F11" s="133">
        <f>+Autodiagnóstico!H14</f>
        <v>100</v>
      </c>
      <c r="G11" s="123" t="str">
        <f>Autodiagnóstico!I14</f>
        <v>Se realizó a través mailing a los enlaces de participación ciudadana y en el primer encuentro de enlaces de participación ciudadana realizado presencialmente en la Entidad. Esta acción debe replicarse en el plan de participación 2021.</v>
      </c>
      <c r="H11" s="123" t="s">
        <v>147</v>
      </c>
      <c r="I11" s="133"/>
      <c r="J11" s="133" t="s">
        <v>148</v>
      </c>
      <c r="K11" s="133" t="s">
        <v>148</v>
      </c>
      <c r="L11" s="133"/>
      <c r="M11" s="123" t="s">
        <v>189</v>
      </c>
      <c r="N11" s="147" t="s">
        <v>165</v>
      </c>
      <c r="O11" s="148"/>
      <c r="P11" s="148" t="s">
        <v>166</v>
      </c>
      <c r="Q11" s="178" t="s">
        <v>151</v>
      </c>
      <c r="R11" s="183" t="str">
        <f>R7</f>
        <v>Elaborar y socializar al interior de la Entidad el diagnóstico del estado actual de la participación ciudadana en la Entidad correspondete a la vigencia.</v>
      </c>
      <c r="S11" s="184" t="str">
        <f>S7</f>
        <v>Grupo de Servicio al Ciudadano</v>
      </c>
      <c r="T11" s="203">
        <f>T7</f>
        <v>2</v>
      </c>
      <c r="U11" s="203">
        <f t="shared" ref="U11:V11" si="3">U7</f>
        <v>1</v>
      </c>
      <c r="V11" s="203">
        <f t="shared" si="3"/>
        <v>2</v>
      </c>
      <c r="W11" s="212">
        <f t="shared" si="0"/>
        <v>1.6666666666666667</v>
      </c>
      <c r="X11" s="213" t="s">
        <v>153</v>
      </c>
      <c r="Y11" s="215" t="s">
        <v>154</v>
      </c>
      <c r="Z11" s="32"/>
    </row>
    <row r="12" spans="2:26" ht="58.5" customHeight="1" thickTop="1" thickBot="1">
      <c r="B12" s="300"/>
      <c r="C12" s="312"/>
      <c r="D12" s="319" t="s">
        <v>74</v>
      </c>
      <c r="E12" s="130" t="str">
        <f>+Autodiagnóstico!G15</f>
        <v>Conformar y capacitar un equipo de trabajo (que cuente con personal de areas misionales y de apoyo a la gestión) que lidere el proceso de planeación de la participación</v>
      </c>
      <c r="F12" s="131">
        <f>+Autodiagnóstico!H15</f>
        <v>100</v>
      </c>
      <c r="G12" s="123" t="str">
        <f>Autodiagnóstico!I15</f>
        <v>Se realizó en 2020 (capacitaciones por dependencias para entendimiento del proceso de formulación del plan de participación y 2 jornadas con enalaces de participación) y debe replicarse en 2021.
Evidencia:
MJD-MEM20-0000061-GSC-4000, ppts y listados de asistencia.</v>
      </c>
      <c r="H12" s="123" t="s">
        <v>147</v>
      </c>
      <c r="I12" s="131"/>
      <c r="J12" s="131"/>
      <c r="K12" s="131" t="s">
        <v>167</v>
      </c>
      <c r="L12" s="131"/>
      <c r="M12" s="123" t="s">
        <v>189</v>
      </c>
      <c r="N12" s="149" t="s">
        <v>168</v>
      </c>
      <c r="O12" s="150"/>
      <c r="P12" s="150" t="s">
        <v>169</v>
      </c>
      <c r="Q12" s="178" t="s">
        <v>151</v>
      </c>
      <c r="R12" s="185" t="s">
        <v>170</v>
      </c>
      <c r="S12" s="184" t="s">
        <v>147</v>
      </c>
      <c r="T12" s="204">
        <v>2</v>
      </c>
      <c r="U12" s="204">
        <v>2</v>
      </c>
      <c r="V12" s="204">
        <v>2</v>
      </c>
      <c r="W12" s="212">
        <f t="shared" si="0"/>
        <v>2</v>
      </c>
      <c r="X12" s="213" t="s">
        <v>153</v>
      </c>
      <c r="Y12" s="215" t="s">
        <v>154</v>
      </c>
      <c r="Z12" s="32"/>
    </row>
    <row r="13" spans="2:26" ht="187.5" customHeight="1" thickTop="1" thickBot="1">
      <c r="B13" s="300"/>
      <c r="C13" s="312"/>
      <c r="D13" s="317"/>
      <c r="E13" s="12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6">
        <f>+Autodiagnóstico!H16</f>
        <v>100</v>
      </c>
      <c r="G13" s="123" t="str">
        <f>Autodiagnóstico!I16</f>
        <v>Se realizó en 2020 (capacitaciones por dependencias para entendimiento y codiseño del plan de participación) y debe replicarse en 2021.
Evidencia:
MJD-MEM20-0000061-GSC-4000 y listados de asistencia.</v>
      </c>
      <c r="H13" s="123" t="s">
        <v>147</v>
      </c>
      <c r="I13" s="126"/>
      <c r="J13" s="126" t="s">
        <v>148</v>
      </c>
      <c r="K13" s="126" t="s">
        <v>148</v>
      </c>
      <c r="L13" s="126"/>
      <c r="M13" s="123" t="s">
        <v>189</v>
      </c>
      <c r="N13" s="145" t="s">
        <v>171</v>
      </c>
      <c r="O13" s="166" t="s">
        <v>172</v>
      </c>
      <c r="P13" s="146" t="s">
        <v>173</v>
      </c>
      <c r="Q13" s="178" t="s">
        <v>151</v>
      </c>
      <c r="R13" s="181" t="s">
        <v>174</v>
      </c>
      <c r="S13" s="184" t="str">
        <f>S9</f>
        <v>Grupo de Servicio al Ciudadano</v>
      </c>
      <c r="T13" s="202">
        <v>3</v>
      </c>
      <c r="U13" s="202">
        <v>2</v>
      </c>
      <c r="V13" s="202">
        <v>3</v>
      </c>
      <c r="W13" s="212">
        <f t="shared" si="0"/>
        <v>2.6666666666666665</v>
      </c>
      <c r="X13" s="213" t="s">
        <v>153</v>
      </c>
      <c r="Y13" s="215" t="s">
        <v>154</v>
      </c>
      <c r="Z13" s="32"/>
    </row>
    <row r="14" spans="2:26" ht="81" customHeight="1" thickTop="1" thickBot="1">
      <c r="B14" s="300"/>
      <c r="C14" s="312"/>
      <c r="D14" s="317"/>
      <c r="E14" s="12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6">
        <f>+Autodiagnóstico!H17</f>
        <v>100</v>
      </c>
      <c r="G14" s="123" t="str">
        <f>Autodiagnóstico!I17</f>
        <v>Se realizó en 2020  y debe replicarse en 2021.
Evidencia:
https://www.minjusticia.gov.co/Portals/0/ServicioCiudadano/Participaci%C3%B3n/Anexo_cronograma%20del%20plan%20y%20las%20estrategias%20de%20participacion_2020_actualizado_agosto.xlsx?ver=2020-08-31-143819-807</v>
      </c>
      <c r="H14" s="123" t="s">
        <v>147</v>
      </c>
      <c r="I14" s="126"/>
      <c r="J14" s="126" t="s">
        <v>148</v>
      </c>
      <c r="K14" s="126" t="s">
        <v>148</v>
      </c>
      <c r="L14" s="126"/>
      <c r="M14" s="123" t="s">
        <v>189</v>
      </c>
      <c r="N14" s="145"/>
      <c r="O14" s="146"/>
      <c r="P14" s="146"/>
      <c r="Q14" s="178" t="s">
        <v>151</v>
      </c>
      <c r="R14" s="181" t="str">
        <f>R13</f>
        <v>Realizar la construcción del proyecto del plan de participación ciudadana 2021 con las dependencias de la Entidad.</v>
      </c>
      <c r="S14" s="182" t="str">
        <f>S13</f>
        <v>Grupo de Servicio al Ciudadano</v>
      </c>
      <c r="T14" s="202">
        <f>T13</f>
        <v>3</v>
      </c>
      <c r="U14" s="202">
        <f t="shared" ref="U14:V14" si="4">U13</f>
        <v>2</v>
      </c>
      <c r="V14" s="202">
        <f t="shared" si="4"/>
        <v>3</v>
      </c>
      <c r="W14" s="212">
        <f t="shared" si="0"/>
        <v>2.6666666666666665</v>
      </c>
      <c r="X14" s="213" t="s">
        <v>153</v>
      </c>
      <c r="Y14" s="215" t="s">
        <v>154</v>
      </c>
      <c r="Z14" s="32"/>
    </row>
    <row r="15" spans="2:26" ht="56.25" customHeight="1" thickTop="1" thickBot="1">
      <c r="B15" s="300"/>
      <c r="C15" s="312"/>
      <c r="D15" s="317"/>
      <c r="E15" s="125" t="str">
        <f>+Autodiagnóstico!G18</f>
        <v>De las actividades de participación ya identificadas, clasifique cuáles de ellas, se realizarán con instancias de participación legalmente conformadas y cuáles son otros espacios de participación.</v>
      </c>
      <c r="F15" s="126">
        <f>+Autodiagnóstico!H18</f>
        <v>100</v>
      </c>
      <c r="G15" s="123" t="str">
        <f>Autodiagnóstico!I18</f>
        <v>Se realizó en 2020  y debe replicarse en 2021.
Evidencia:
https://www.minjusticia.gov.co/Portals/0/ServicioCiudadano/Participaci%C3%B3n/Anexo_cronograma%20del%20plan%20y%20las%20estrategias%20de%20participacion_2020_actualizado_agosto.xlsx?ver=2020-08-31-143819-807</v>
      </c>
      <c r="H15" s="123" t="s">
        <v>147</v>
      </c>
      <c r="I15" s="126"/>
      <c r="J15" s="126" t="s">
        <v>148</v>
      </c>
      <c r="K15" s="126" t="s">
        <v>148</v>
      </c>
      <c r="L15" s="126"/>
      <c r="M15" s="123" t="s">
        <v>189</v>
      </c>
      <c r="N15" s="145" t="s">
        <v>159</v>
      </c>
      <c r="O15" s="146"/>
      <c r="P15" s="146" t="s">
        <v>175</v>
      </c>
      <c r="Q15" s="178" t="s">
        <v>151</v>
      </c>
      <c r="R15" s="181" t="str">
        <f>R14</f>
        <v>Realizar la construcción del proyecto del plan de participación ciudadana 2021 con las dependencias de la Entidad.</v>
      </c>
      <c r="S15" s="182" t="str">
        <f>S14</f>
        <v>Grupo de Servicio al Ciudadano</v>
      </c>
      <c r="T15" s="202">
        <f>T13</f>
        <v>3</v>
      </c>
      <c r="U15" s="202">
        <f t="shared" ref="U15:V15" si="5">U13</f>
        <v>2</v>
      </c>
      <c r="V15" s="202">
        <f t="shared" si="5"/>
        <v>3</v>
      </c>
      <c r="W15" s="212">
        <f t="shared" si="0"/>
        <v>2.6666666666666665</v>
      </c>
      <c r="X15" s="213" t="s">
        <v>153</v>
      </c>
      <c r="Y15" s="215" t="s">
        <v>154</v>
      </c>
      <c r="Z15" s="32"/>
    </row>
    <row r="16" spans="2:26" ht="105" customHeight="1" thickTop="1" thickBot="1">
      <c r="B16" s="300"/>
      <c r="C16" s="312"/>
      <c r="D16" s="328"/>
      <c r="E16" s="134"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35">
        <f>+Autodiagnóstico!H19</f>
        <v>100</v>
      </c>
      <c r="G16" s="123" t="str">
        <f>Autodiagnóstico!I19</f>
        <v>Se realizó en 2020, intentando cobijar demás actores en la Audiencia de RDC y formulación participativa del PAI 2021. Esta acción debe replicarse en 2021.
Evidencia:
https://www.minjusticia.gov.co/Portals/0/ServicioCiudadano/Participaci%C3%B3n/Anexo_cronograma%20del%20plan%20y%20las%20estrategias%20de%20participacion_2020_actualizado_agosto.xlsx?ver=2020-08-31-143819-807</v>
      </c>
      <c r="H16" s="123" t="s">
        <v>147</v>
      </c>
      <c r="I16" s="135"/>
      <c r="J16" s="135" t="s">
        <v>148</v>
      </c>
      <c r="K16" s="135" t="s">
        <v>148</v>
      </c>
      <c r="L16" s="135"/>
      <c r="M16" s="123" t="s">
        <v>189</v>
      </c>
      <c r="N16" s="151" t="s">
        <v>159</v>
      </c>
      <c r="O16" s="167" t="s">
        <v>176</v>
      </c>
      <c r="P16" s="152" t="s">
        <v>150</v>
      </c>
      <c r="Q16" s="178" t="s">
        <v>151</v>
      </c>
      <c r="R16" s="186" t="str">
        <f>R15</f>
        <v>Realizar la construcción del proyecto del plan de participación ciudadana 2021 con las dependencias de la Entidad.</v>
      </c>
      <c r="S16" s="187" t="str">
        <f>S15</f>
        <v>Grupo de Servicio al Ciudadano</v>
      </c>
      <c r="T16" s="205">
        <f>T13</f>
        <v>3</v>
      </c>
      <c r="U16" s="205">
        <f t="shared" ref="U16:V16" si="6">U13</f>
        <v>2</v>
      </c>
      <c r="V16" s="205">
        <f t="shared" si="6"/>
        <v>3</v>
      </c>
      <c r="W16" s="212">
        <f t="shared" si="0"/>
        <v>2.6666666666666665</v>
      </c>
      <c r="X16" s="213" t="s">
        <v>153</v>
      </c>
      <c r="Y16" s="215" t="s">
        <v>154</v>
      </c>
      <c r="Z16" s="32"/>
    </row>
    <row r="17" spans="2:26" ht="112.5" customHeight="1" thickTop="1" thickBot="1">
      <c r="B17" s="300"/>
      <c r="C17" s="312"/>
      <c r="D17" s="316" t="s">
        <v>84</v>
      </c>
      <c r="E17" s="136"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37">
        <f>+Autodiagnóstico!H20</f>
        <v>100</v>
      </c>
      <c r="G17" s="123" t="str">
        <f>Autodiagnóstico!I20</f>
        <v>Se realizó en 2020  y debe replicarse en 2021.
Evidencia:
https://www.minjusticia.gov.co/Portals/0/ServicioCiudadano/Participaci%C3%B3n/Anexo_cronograma%20del%20plan%20y%20las%20estrategias%20de%20participacion_2020_actualizado_agosto.xlsx?ver=2020-08-31-143819-807</v>
      </c>
      <c r="H17" s="123" t="s">
        <v>147</v>
      </c>
      <c r="I17" s="137"/>
      <c r="J17" s="137" t="s">
        <v>148</v>
      </c>
      <c r="K17" s="137" t="s">
        <v>148</v>
      </c>
      <c r="L17" s="137"/>
      <c r="M17" s="123" t="s">
        <v>189</v>
      </c>
      <c r="N17" s="153" t="s">
        <v>177</v>
      </c>
      <c r="O17" s="168" t="s">
        <v>178</v>
      </c>
      <c r="P17" s="154" t="s">
        <v>179</v>
      </c>
      <c r="Q17" s="178" t="s">
        <v>151</v>
      </c>
      <c r="R17" s="188" t="str">
        <f>R16</f>
        <v>Realizar la construcción del proyecto del plan de participación ciudadana 2021 con las dependencias de la Entidad.</v>
      </c>
      <c r="S17" s="189" t="s">
        <v>180</v>
      </c>
      <c r="T17" s="206">
        <f>T13</f>
        <v>3</v>
      </c>
      <c r="U17" s="206">
        <f t="shared" ref="U17:V17" si="7">U13</f>
        <v>2</v>
      </c>
      <c r="V17" s="206">
        <f t="shared" si="7"/>
        <v>3</v>
      </c>
      <c r="W17" s="212">
        <f t="shared" si="0"/>
        <v>2.6666666666666665</v>
      </c>
      <c r="X17" s="213" t="s">
        <v>153</v>
      </c>
      <c r="Y17" s="215" t="s">
        <v>154</v>
      </c>
      <c r="Z17" s="32"/>
    </row>
    <row r="18" spans="2:26" ht="168.75" customHeight="1" thickTop="1" thickBot="1">
      <c r="B18" s="300"/>
      <c r="C18" s="312"/>
      <c r="D18" s="317"/>
      <c r="E18" s="125" t="str">
        <f>+Autodiagnóstico!G21</f>
        <v xml:space="preserve">Definir una estrategia para capacitar  a los grupos de valor  con el propósito de  cualificar los procesos de participación  ciudadana. </v>
      </c>
      <c r="F18" s="126">
        <f>+Autodiagnóstico!H21</f>
        <v>90</v>
      </c>
      <c r="G18" s="123" t="str">
        <f>Autodiagnóstico!I21</f>
        <v>Cliente interno: Se incluye y desarrolla esta temática en el PIC (diplomado sobre participación ciudadana) y se desarrollan capacitaciones desde el GSC.
Otros grupos de valor: para la academia se dio capacitación presencial, así mismo para usaurios de los trámites de cannabis (personas naturales, personas jurídicas, organizaciones con y sin ánimo de lucro, gremios), aplicandose además encuestas de medición de percepción.
Evidencias: listados de asitencias y encuestas de percepción (reposan el archivo fisico de la entidad) y en drive del GSC.
Se recomieda acción de fortalecimiento en 2021 por medios virutales a través de piezas gráficas divulgadas por redes sociales y socialización de ABC  de participación ciudadan (traducido a lenguaje claro con DNP y DAFP). Según Glosario de MIPG -  Cualificar: preparar las condiciones necesarias para garantizar la calidad en el desarrollo de procesos y actividades.</v>
      </c>
      <c r="H18" s="123" t="s">
        <v>147</v>
      </c>
      <c r="I18" s="126" t="s">
        <v>148</v>
      </c>
      <c r="J18" s="126"/>
      <c r="K18" s="126"/>
      <c r="L18" s="126"/>
      <c r="M18" s="123" t="s">
        <v>189</v>
      </c>
      <c r="N18" s="145" t="s">
        <v>181</v>
      </c>
      <c r="O18" s="146" t="s">
        <v>182</v>
      </c>
      <c r="P18" s="146" t="s">
        <v>179</v>
      </c>
      <c r="Q18" s="178" t="s">
        <v>151</v>
      </c>
      <c r="R18" s="181" t="s">
        <v>183</v>
      </c>
      <c r="S18" s="182" t="s">
        <v>184</v>
      </c>
      <c r="T18" s="202">
        <v>1</v>
      </c>
      <c r="U18" s="202">
        <v>2</v>
      </c>
      <c r="V18" s="202">
        <v>2</v>
      </c>
      <c r="W18" s="212">
        <f t="shared" si="0"/>
        <v>1.6666666666666667</v>
      </c>
      <c r="X18" s="213" t="s">
        <v>153</v>
      </c>
      <c r="Y18" s="215" t="s">
        <v>154</v>
      </c>
      <c r="Z18" s="32"/>
    </row>
    <row r="19" spans="2:26" ht="92.25" customHeight="1" thickTop="1" thickBot="1">
      <c r="B19" s="300"/>
      <c r="C19" s="312"/>
      <c r="D19" s="317"/>
      <c r="E19" s="125" t="str">
        <f>+Autodiagnóstico!G22</f>
        <v>Definir los recursos, alianzas, convenios y presupuesto asociado a las actividades que se implementarán en la entidad para promover la participación ciudadana.</v>
      </c>
      <c r="F19" s="126">
        <f>+Autodiagnóstico!H22</f>
        <v>100</v>
      </c>
      <c r="G19" s="123" t="str">
        <f>Autodiagnóstico!I22</f>
        <v>Se realizó en 2020  y debe replicarse en 2021.
Evidencia:
https://www.minjusticia.gov.co/Portals/0/ServicioCiudadano/Participaci%C3%B3n/Anexo_cronograma%20del%20plan%20y%20las%20estrategias%20de%20participacion_2020_actualizado_agosto.xlsx?ver=2020-08-31-143819-807</v>
      </c>
      <c r="H19" s="123" t="s">
        <v>147</v>
      </c>
      <c r="I19" s="126"/>
      <c r="J19" s="126" t="s">
        <v>148</v>
      </c>
      <c r="K19" s="126" t="s">
        <v>148</v>
      </c>
      <c r="L19" s="126"/>
      <c r="M19" s="123" t="s">
        <v>189</v>
      </c>
      <c r="N19" s="145"/>
      <c r="O19" s="146" t="s">
        <v>185</v>
      </c>
      <c r="P19" s="146" t="s">
        <v>186</v>
      </c>
      <c r="Q19" s="178" t="s">
        <v>151</v>
      </c>
      <c r="R19" s="181" t="str">
        <f>R17</f>
        <v>Realizar la construcción del proyecto del plan de participación ciudadana 2021 con las dependencias de la Entidad.</v>
      </c>
      <c r="S19" s="182" t="str">
        <f>S17</f>
        <v>Grupo de Servicio al Ciudadano/Dependencias de la Entidad</v>
      </c>
      <c r="T19" s="202">
        <f>T17</f>
        <v>3</v>
      </c>
      <c r="U19" s="202">
        <f t="shared" ref="U19:V19" si="8">U17</f>
        <v>2</v>
      </c>
      <c r="V19" s="202">
        <f t="shared" si="8"/>
        <v>3</v>
      </c>
      <c r="W19" s="212">
        <f t="shared" si="0"/>
        <v>2.6666666666666665</v>
      </c>
      <c r="X19" s="213" t="s">
        <v>153</v>
      </c>
      <c r="Y19" s="215" t="s">
        <v>154</v>
      </c>
      <c r="Z19" s="32"/>
    </row>
    <row r="20" spans="2:26" ht="40.5" customHeight="1" thickTop="1" thickBot="1">
      <c r="B20" s="300"/>
      <c r="C20" s="312"/>
      <c r="D20" s="317"/>
      <c r="E20" s="125" t="str">
        <f>+Autodiagnóstico!G23</f>
        <v>Establecer el  cronograma de ejecución de las actividades identificadas que se desarrollarán para promover la participación ciudadana</v>
      </c>
      <c r="F20" s="126">
        <f>+Autodiagnóstico!H23</f>
        <v>100</v>
      </c>
      <c r="G20" s="123" t="str">
        <f>Autodiagnóstico!I23</f>
        <v>Se realizó en 2020  y debe replicarse en 2021.
Evidencia:
https://www.minjusticia.gov.co/Portals/0/ServicioCiudadano/Participaci%C3%B3n/Anexo_cronograma%20del%20plan%20y%20las%20estrategias%20de%20participacion_2020_actualizado_agosto.xlsx?ver=2020-08-31-143819-807</v>
      </c>
      <c r="H20" s="123" t="s">
        <v>147</v>
      </c>
      <c r="I20" s="126"/>
      <c r="J20" s="126" t="s">
        <v>148</v>
      </c>
      <c r="K20" s="126" t="s">
        <v>148</v>
      </c>
      <c r="L20" s="126"/>
      <c r="M20" s="123" t="s">
        <v>189</v>
      </c>
      <c r="N20" s="145"/>
      <c r="O20" s="146"/>
      <c r="P20" s="146" t="s">
        <v>187</v>
      </c>
      <c r="Q20" s="178" t="s">
        <v>151</v>
      </c>
      <c r="R20" s="181" t="str">
        <f>R17</f>
        <v>Realizar la construcción del proyecto del plan de participación ciudadana 2021 con las dependencias de la Entidad.</v>
      </c>
      <c r="S20" s="182" t="str">
        <f>S17</f>
        <v>Grupo de Servicio al Ciudadano/Dependencias de la Entidad</v>
      </c>
      <c r="T20" s="202">
        <f>T13</f>
        <v>3</v>
      </c>
      <c r="U20" s="202">
        <f t="shared" ref="U20:V20" si="9">U13</f>
        <v>2</v>
      </c>
      <c r="V20" s="202">
        <f t="shared" si="9"/>
        <v>3</v>
      </c>
      <c r="W20" s="212">
        <f t="shared" si="0"/>
        <v>2.6666666666666665</v>
      </c>
      <c r="X20" s="213" t="s">
        <v>153</v>
      </c>
      <c r="Y20" s="215" t="s">
        <v>154</v>
      </c>
      <c r="Z20" s="32"/>
    </row>
    <row r="21" spans="2:26" ht="133.5" customHeight="1" thickTop="1" thickBot="1">
      <c r="B21" s="300"/>
      <c r="C21" s="312"/>
      <c r="D21" s="317"/>
      <c r="E21" s="125" t="str">
        <f>+Autodiagnóstico!G24</f>
        <v>Definir los roles y responsabilidades de las diferentes áreas de la entidad, en materia de participación ciudadana</v>
      </c>
      <c r="F21" s="126">
        <f>+Autodiagnóstico!H24</f>
        <v>100</v>
      </c>
      <c r="G21" s="123" t="str">
        <f>Autodiagnóstico!I24</f>
        <v>Se documento, publicó y socializó el Manual de Particiapción Ciudadana en la Gestión Institucional M-GG-02. Evidencia en el SIG.</v>
      </c>
      <c r="H21" s="123" t="s">
        <v>147</v>
      </c>
      <c r="I21" s="126"/>
      <c r="J21" s="126"/>
      <c r="K21" s="126"/>
      <c r="L21" s="126" t="s">
        <v>148</v>
      </c>
      <c r="M21" s="123" t="s">
        <v>189</v>
      </c>
      <c r="N21" s="145"/>
      <c r="O21" s="166" t="s">
        <v>188</v>
      </c>
      <c r="P21" s="146" t="s">
        <v>187</v>
      </c>
      <c r="Q21" s="178" t="s">
        <v>151</v>
      </c>
      <c r="R21" s="181" t="s">
        <v>189</v>
      </c>
      <c r="S21" s="182" t="s">
        <v>189</v>
      </c>
      <c r="T21" s="202" t="s">
        <v>189</v>
      </c>
      <c r="U21" s="202" t="s">
        <v>189</v>
      </c>
      <c r="V21" s="202" t="s">
        <v>189</v>
      </c>
      <c r="W21" s="212" t="s">
        <v>189</v>
      </c>
      <c r="X21" s="214" t="s">
        <v>190</v>
      </c>
      <c r="Y21" s="212" t="s">
        <v>189</v>
      </c>
      <c r="Z21" s="32"/>
    </row>
    <row r="22" spans="2:26" ht="114" customHeight="1" thickTop="1" thickBot="1">
      <c r="B22" s="300"/>
      <c r="C22" s="312"/>
      <c r="D22" s="317"/>
      <c r="E22" s="12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6">
        <f>+Autodiagnóstico!H25</f>
        <v>100</v>
      </c>
      <c r="G22" s="123" t="str">
        <f>Autodiagnóstico!I25</f>
        <v>Se documento, publicó y socializó el Manual de Particiapción Ciudadana en la Gestión Institucional M-GG-02 y el Fromato Interno de Reporte del Plan de Participación Ciudadana F-GG-02-01. Evidencia en el SIG.</v>
      </c>
      <c r="H22" s="123" t="s">
        <v>147</v>
      </c>
      <c r="I22" s="126"/>
      <c r="J22" s="126"/>
      <c r="K22" s="126"/>
      <c r="L22" s="126" t="s">
        <v>148</v>
      </c>
      <c r="M22" s="123" t="s">
        <v>189</v>
      </c>
      <c r="N22" s="145"/>
      <c r="O22" s="146"/>
      <c r="P22" s="146" t="s">
        <v>187</v>
      </c>
      <c r="Q22" s="178" t="s">
        <v>151</v>
      </c>
      <c r="R22" s="181" t="s">
        <v>189</v>
      </c>
      <c r="S22" s="182" t="s">
        <v>189</v>
      </c>
      <c r="T22" s="202" t="s">
        <v>189</v>
      </c>
      <c r="U22" s="202" t="s">
        <v>189</v>
      </c>
      <c r="V22" s="202" t="s">
        <v>189</v>
      </c>
      <c r="W22" s="212" t="s">
        <v>189</v>
      </c>
      <c r="X22" s="214" t="s">
        <v>190</v>
      </c>
      <c r="Y22" s="212" t="s">
        <v>189</v>
      </c>
      <c r="Z22" s="32"/>
    </row>
    <row r="23" spans="2:26" ht="45.75" customHeight="1" thickTop="1" thickBot="1">
      <c r="B23" s="300"/>
      <c r="C23" s="312"/>
      <c r="D23" s="318"/>
      <c r="E23" s="132" t="str">
        <f>+Autodiagnóstico!G26</f>
        <v>Definir una estrategia de comunicación (interna y externa) que permita informar sobrela actividad participativa, desde su inicio, ejecución y desarrollo.</v>
      </c>
      <c r="F23" s="133">
        <f>+Autodiagnóstico!H26</f>
        <v>100</v>
      </c>
      <c r="G23" s="123" t="str">
        <f>Autodiagnóstico!I26</f>
        <v xml:space="preserve">  Estructuración, puesta en operación y divulgación del espacio virtual “MinJusticia te escucha” con mapas interactivos que georeferencian los espacios de participación y links de seguimiento a resultados, instrumento de medición de percepción, caracterización de grupos, y cajón para la colaboración abierta.Para 2021 se debe continuar realizando promoción del espacio y generando actualización de contenidos con el mapa del plan de la vigencia.</v>
      </c>
      <c r="H23" s="123" t="s">
        <v>147</v>
      </c>
      <c r="I23" s="133"/>
      <c r="J23" s="133" t="s">
        <v>148</v>
      </c>
      <c r="K23" s="133" t="s">
        <v>148</v>
      </c>
      <c r="L23" s="133"/>
      <c r="M23" s="123" t="s">
        <v>189</v>
      </c>
      <c r="N23" s="147"/>
      <c r="O23" s="148"/>
      <c r="P23" s="148" t="s">
        <v>191</v>
      </c>
      <c r="Q23" s="178" t="s">
        <v>151</v>
      </c>
      <c r="R23" s="183" t="s">
        <v>192</v>
      </c>
      <c r="S23" s="184" t="s">
        <v>147</v>
      </c>
      <c r="T23" s="203">
        <v>2</v>
      </c>
      <c r="U23" s="203">
        <v>2</v>
      </c>
      <c r="V23" s="203">
        <v>3</v>
      </c>
      <c r="W23" s="212">
        <f t="shared" si="0"/>
        <v>2.3333333333333335</v>
      </c>
      <c r="X23" s="213" t="s">
        <v>153</v>
      </c>
      <c r="Y23" s="216" t="s">
        <v>154</v>
      </c>
      <c r="Z23" s="32"/>
    </row>
    <row r="24" spans="2:26" ht="114" customHeight="1" thickTop="1" thickBot="1">
      <c r="B24" s="300"/>
      <c r="C24" s="312"/>
      <c r="D24" s="319" t="s">
        <v>96</v>
      </c>
      <c r="E24" s="130" t="str">
        <f>+Autodiagnóstico!G27</f>
        <v>Divulgar el plan de participación por distintos canales invitando a  la ciudadanía o grupos de valor a que opinen acerca del mismo  a través de la estrategia que se haya definido previamente .</v>
      </c>
      <c r="F24" s="131">
        <f>+Autodiagnóstico!H27</f>
        <v>100</v>
      </c>
      <c r="G24" s="123" t="str">
        <f>Autodiagnóstico!I27</f>
        <v xml:space="preserve">  Co-diseño del plan de participación ciudadana ¡MinJusticia te escucha! con los grupos de interés, logrando un alcance de 724.522 cuentas y la interacción de 326.693 ciudadanos de 156 municipios y 28 departamentos. Evidencia: https://www.minjusticia.gov.co/Portals/0/Participe_2020/Informe%20de%20Resultados_Construccion%20Colectiva_Plan%20Participacion%20Ciudadana_MinJusticiaTeEscucha2020.pdf?ver=2020-03-12-145858-823</v>
      </c>
      <c r="H24" s="123" t="s">
        <v>147</v>
      </c>
      <c r="I24" s="131"/>
      <c r="J24" s="131" t="s">
        <v>148</v>
      </c>
      <c r="K24" s="131" t="s">
        <v>148</v>
      </c>
      <c r="L24" s="131"/>
      <c r="M24" s="123" t="s">
        <v>189</v>
      </c>
      <c r="N24" s="149" t="s">
        <v>193</v>
      </c>
      <c r="O24" s="150"/>
      <c r="P24" s="150" t="s">
        <v>194</v>
      </c>
      <c r="Q24" s="178" t="s">
        <v>151</v>
      </c>
      <c r="R24" s="185" t="s">
        <v>195</v>
      </c>
      <c r="S24" s="184" t="s">
        <v>147</v>
      </c>
      <c r="T24" s="204">
        <v>2</v>
      </c>
      <c r="U24" s="204">
        <v>3</v>
      </c>
      <c r="V24" s="204">
        <v>3</v>
      </c>
      <c r="W24" s="212">
        <f t="shared" si="0"/>
        <v>2.6666666666666665</v>
      </c>
      <c r="X24" s="213" t="s">
        <v>153</v>
      </c>
      <c r="Y24" s="216" t="s">
        <v>154</v>
      </c>
      <c r="Z24" s="32"/>
    </row>
    <row r="25" spans="2:26" ht="66.75" customHeight="1" thickTop="1" thickBot="1">
      <c r="B25" s="300"/>
      <c r="C25" s="312"/>
      <c r="D25" s="320"/>
      <c r="E25" s="12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6">
        <f>+Autodiagnóstico!H28</f>
        <v>100</v>
      </c>
      <c r="G25" s="123" t="str">
        <f>Autodiagnóstico!I28</f>
        <v xml:space="preserve">  Co-diseño del plan de participación ciudadana ¡MinJusticia te escucha! con los grupos de interés, logrando un alcance de 724.522 cuentas y la interacción de 326.693 ciudadanos de 156 municipios y 28 departamentos. Evidencia: https://www.minjusticia.gov.co/Portals/0/Participe_2020/Informe%20de%20Resultados_Construccion%20Colectiva_Plan%20Participacion%20Ciudadana_MinJusticiaTeEscucha2020.pdf?ver=2020-03-12-145858-823</v>
      </c>
      <c r="H25" s="123" t="s">
        <v>147</v>
      </c>
      <c r="I25" s="126"/>
      <c r="J25" s="126" t="s">
        <v>148</v>
      </c>
      <c r="K25" s="126" t="s">
        <v>148</v>
      </c>
      <c r="L25" s="126"/>
      <c r="M25" s="123" t="s">
        <v>189</v>
      </c>
      <c r="N25" s="145"/>
      <c r="O25" s="146"/>
      <c r="P25" s="146" t="s">
        <v>196</v>
      </c>
      <c r="Q25" s="178" t="s">
        <v>151</v>
      </c>
      <c r="R25" s="181" t="str">
        <f>R24</f>
        <v>Realizar la construcción participativa del plan de participación ciudadana del Ministerio de Justicia y del Derecho para la vigencia 2021 en colaboración con los grupos de interés.</v>
      </c>
      <c r="S25" s="182" t="str">
        <f>S24</f>
        <v>Grupo de Servicio al Ciudadano</v>
      </c>
      <c r="T25" s="202">
        <f>T24</f>
        <v>2</v>
      </c>
      <c r="U25" s="202">
        <f>U24</f>
        <v>3</v>
      </c>
      <c r="V25" s="202">
        <f>V24</f>
        <v>3</v>
      </c>
      <c r="W25" s="212">
        <f t="shared" si="0"/>
        <v>2.6666666666666665</v>
      </c>
      <c r="X25" s="213" t="s">
        <v>153</v>
      </c>
      <c r="Y25" s="216" t="s">
        <v>154</v>
      </c>
      <c r="Z25" s="32"/>
    </row>
    <row r="26" spans="2:26" ht="63" customHeight="1" thickTop="1" thickBot="1">
      <c r="B26" s="300"/>
      <c r="C26" s="313"/>
      <c r="D26" s="321"/>
      <c r="E26" s="128" t="str">
        <f>+Autodiagnóstico!G29</f>
        <v>Divulgar el plan de participación ajustado a las observaciones recibidas por distintos canales, informando a  la ciudadanía o grupos de valor los cambios incorporados con la estrategia que se haya definido previamente.</v>
      </c>
      <c r="F26" s="129">
        <f>+Autodiagnóstico!H29</f>
        <v>100</v>
      </c>
      <c r="G26" s="123" t="str">
        <f>Autodiagnóstico!I29</f>
        <v xml:space="preserve">  Co-diseño del plan de participación ciudadana ¡MinJusticia te escucha! con los grupos de interés, logrando un alcance de 724.522 cuentas y la interacción de 326.693 ciudadanos de 156 municipios y 28 departamentos. Evidencia: https://www.minjusticia.gov.co/Portals/0/Participe_2020/Informe%20de%20Resultados_Construccion%20Colectiva_Plan%20Participacion%20Ciudadana_MinJusticiaTeEscucha2020.pdf?ver=2020-03-12-145858-823</v>
      </c>
      <c r="H26" s="123" t="s">
        <v>147</v>
      </c>
      <c r="I26" s="129"/>
      <c r="J26" s="129" t="s">
        <v>148</v>
      </c>
      <c r="K26" s="129" t="s">
        <v>148</v>
      </c>
      <c r="L26" s="129"/>
      <c r="M26" s="123" t="s">
        <v>189</v>
      </c>
      <c r="N26" s="155" t="s">
        <v>165</v>
      </c>
      <c r="O26" s="156"/>
      <c r="P26" s="156" t="s">
        <v>197</v>
      </c>
      <c r="Q26" s="178" t="s">
        <v>151</v>
      </c>
      <c r="R26" s="190" t="str">
        <f>R25</f>
        <v>Realizar la construcción participativa del plan de participación ciudadana del Ministerio de Justicia y del Derecho para la vigencia 2021 en colaboración con los grupos de interés.</v>
      </c>
      <c r="S26" s="191" t="str">
        <f>S25</f>
        <v>Grupo de Servicio al Ciudadano</v>
      </c>
      <c r="T26" s="207">
        <f>T24</f>
        <v>2</v>
      </c>
      <c r="U26" s="207">
        <f t="shared" ref="U26:V26" si="10">U24</f>
        <v>3</v>
      </c>
      <c r="V26" s="207">
        <f t="shared" si="10"/>
        <v>3</v>
      </c>
      <c r="W26" s="212">
        <f t="shared" si="0"/>
        <v>2.6666666666666665</v>
      </c>
      <c r="X26" s="213" t="s">
        <v>153</v>
      </c>
      <c r="Y26" s="216" t="s">
        <v>154</v>
      </c>
      <c r="Z26" s="32"/>
    </row>
    <row r="27" spans="2:26" ht="66" customHeight="1" thickTop="1" thickBot="1">
      <c r="B27" s="300"/>
      <c r="C27" s="314" t="s">
        <v>101</v>
      </c>
      <c r="D27" s="322" t="s">
        <v>102</v>
      </c>
      <c r="E27" s="138" t="str">
        <f>+Autodiagnóstico!G30</f>
        <v>Preparar la información  que entregará en el desarrollo de las actividades  ya identificadas que se  van a someter a participación.</v>
      </c>
      <c r="F27" s="139">
        <f>+Autodiagnóstico!H30</f>
        <v>90</v>
      </c>
      <c r="G27" s="123" t="str">
        <f>Autodiagnóstico!I30</f>
        <v>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Evidencias en: https://www.minjusticia.gov.co/Servicio-al-Ciudadano/Participe  y https://www.minjusticia.gov.co/Servicio-al-Ciudadano/Minjusticia-te-escucha</v>
      </c>
      <c r="H27" s="123" t="s">
        <v>147</v>
      </c>
      <c r="I27" s="139" t="s">
        <v>148</v>
      </c>
      <c r="J27" s="139" t="s">
        <v>148</v>
      </c>
      <c r="K27" s="139"/>
      <c r="L27" s="139"/>
      <c r="M27" s="123" t="s">
        <v>189</v>
      </c>
      <c r="N27" s="157" t="s">
        <v>165</v>
      </c>
      <c r="O27" s="158"/>
      <c r="P27" s="158" t="s">
        <v>198</v>
      </c>
      <c r="Q27" s="178" t="s">
        <v>151</v>
      </c>
      <c r="R27" s="192" t="str">
        <f>R12</f>
        <v>Realizar jornadas de sensibilización sobre caracterización de grupos de interés y participación ciudadana en la gestión pública dirigidas a los enlaces de participación de la Entidad.</v>
      </c>
      <c r="S27" s="193" t="str">
        <f>S12</f>
        <v>Grupo de Servicio al Ciudadano</v>
      </c>
      <c r="T27" s="208">
        <f>T12</f>
        <v>2</v>
      </c>
      <c r="U27" s="208">
        <f t="shared" ref="U27:V27" si="11">U12</f>
        <v>2</v>
      </c>
      <c r="V27" s="208">
        <f t="shared" si="11"/>
        <v>2</v>
      </c>
      <c r="W27" s="212">
        <f t="shared" si="0"/>
        <v>2</v>
      </c>
      <c r="X27" s="213" t="s">
        <v>153</v>
      </c>
      <c r="Y27" s="216" t="s">
        <v>154</v>
      </c>
      <c r="Z27" s="32"/>
    </row>
    <row r="28" spans="2:26" ht="132" customHeight="1" thickTop="1" thickBot="1">
      <c r="B28" s="300"/>
      <c r="C28" s="314"/>
      <c r="D28" s="317"/>
      <c r="E28" s="125" t="str">
        <f>+Autodiagnóstico!G31</f>
        <v>Socializar  en especial a los grupos de valor que va a convocar al proceso de participación,  la información  que considere necesaria para preparar la actividad de participación y socializar las rutas de consulta de la misma.</v>
      </c>
      <c r="F28" s="126">
        <f>+Autodiagnóstico!H31</f>
        <v>90</v>
      </c>
      <c r="G28" s="123" t="str">
        <f>Autodiagnóstico!I31</f>
        <v>Se realiza desde cada área responsable en el ppc 2020 de acuerdo con la naturaleza de cada actividad. Sin embargo, aunque estan documentados losl lineamiento en el Manual de Participación Ciudana en 2020, los cuales se socializaron en jornadas de sensibilización a enlaces, se evidencia oportunidad de mejora enfocada en generar mayor apropiación y entendimiento de los mismos en las dependencias ejecutoras. Evidencias en: https://www.minjusticia.gov.co/Servicio-al-Ciudadano/Participe  y https://www.minjusticia.gov.co/Servicio-al-Ciudadano/Minjusticia-te-escucha</v>
      </c>
      <c r="H28" s="123" t="s">
        <v>147</v>
      </c>
      <c r="I28" s="126" t="s">
        <v>148</v>
      </c>
      <c r="J28" s="126" t="s">
        <v>148</v>
      </c>
      <c r="K28" s="126"/>
      <c r="L28" s="126"/>
      <c r="M28" s="123" t="s">
        <v>189</v>
      </c>
      <c r="N28" s="145" t="s">
        <v>199</v>
      </c>
      <c r="O28" s="146"/>
      <c r="P28" s="146" t="s">
        <v>200</v>
      </c>
      <c r="Q28" s="178" t="s">
        <v>151</v>
      </c>
      <c r="R28" s="181" t="str">
        <f>R27</f>
        <v>Realizar jornadas de sensibilización sobre caracterización de grupos de interés y participación ciudadana en la gestión pública dirigidas a los enlaces de participación de la Entidad.</v>
      </c>
      <c r="S28" s="182" t="str">
        <f>S27</f>
        <v>Grupo de Servicio al Ciudadano</v>
      </c>
      <c r="T28" s="202">
        <f>T12</f>
        <v>2</v>
      </c>
      <c r="U28" s="202">
        <f t="shared" ref="U28:V28" si="12">U12</f>
        <v>2</v>
      </c>
      <c r="V28" s="202">
        <f t="shared" si="12"/>
        <v>2</v>
      </c>
      <c r="W28" s="212">
        <f t="shared" si="0"/>
        <v>2</v>
      </c>
      <c r="X28" s="213" t="s">
        <v>153</v>
      </c>
      <c r="Y28" s="216" t="s">
        <v>154</v>
      </c>
      <c r="Z28" s="32"/>
    </row>
    <row r="29" spans="2:26" ht="135" customHeight="1" thickTop="1" thickBot="1">
      <c r="B29" s="300"/>
      <c r="C29" s="314"/>
      <c r="D29" s="317"/>
      <c r="E29" s="12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6">
        <f>+Autodiagnóstico!H32</f>
        <v>100</v>
      </c>
      <c r="G29" s="123" t="str">
        <f>Autodiagnóstico!I32</f>
        <v>Se realiza desde cada área responsable en el ppc 2020 de acuerdo con los canales definidos para cada actividad. Además el GSC publica el cronograma georeferenciado de eventos de dialogo en el esapcio virtual MinJusticia te escucha. Evidencias en: https://www.minjusticia.gov.co/Servicio-al-Ciudadano/Participe  y https://www.minjusticia.gov.co/Servicio-al-Ciudadano/Minjusticia-te-escucha</v>
      </c>
      <c r="H29" s="123" t="s">
        <v>147</v>
      </c>
      <c r="I29" s="126"/>
      <c r="J29" s="126"/>
      <c r="K29" s="126"/>
      <c r="L29" s="126" t="s">
        <v>148</v>
      </c>
      <c r="M29" s="123" t="s">
        <v>189</v>
      </c>
      <c r="N29" s="145" t="s">
        <v>199</v>
      </c>
      <c r="O29" s="146"/>
      <c r="P29" s="146" t="s">
        <v>200</v>
      </c>
      <c r="Q29" s="178" t="s">
        <v>151</v>
      </c>
      <c r="R29" s="181" t="s">
        <v>189</v>
      </c>
      <c r="S29" s="182" t="s">
        <v>189</v>
      </c>
      <c r="T29" s="202" t="s">
        <v>189</v>
      </c>
      <c r="U29" s="202" t="s">
        <v>189</v>
      </c>
      <c r="V29" s="202" t="s">
        <v>189</v>
      </c>
      <c r="W29" s="212" t="s">
        <v>189</v>
      </c>
      <c r="X29" s="214" t="s">
        <v>190</v>
      </c>
      <c r="Y29" s="212" t="s">
        <v>189</v>
      </c>
      <c r="Z29" s="32"/>
    </row>
    <row r="30" spans="2:26" ht="201.75" customHeight="1" thickTop="1" thickBot="1">
      <c r="B30" s="300"/>
      <c r="C30" s="314"/>
      <c r="D30" s="317"/>
      <c r="E30" s="12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6">
        <f>+Autodiagnóstico!H33</f>
        <v>100</v>
      </c>
      <c r="G30" s="123" t="str">
        <f>Autodiagnóstico!I33</f>
        <v>Se realiza desde cada área responsable en el ppc 2020 de acuerdo con el canal programado. Evidencias en: https://www.minjusticia.gov.co/Servicio-al-Ciudadano/Participe</v>
      </c>
      <c r="H30" s="123" t="s">
        <v>147</v>
      </c>
      <c r="I30" s="126"/>
      <c r="J30" s="126"/>
      <c r="K30" s="126"/>
      <c r="L30" s="126" t="s">
        <v>148</v>
      </c>
      <c r="M30" s="123" t="s">
        <v>189</v>
      </c>
      <c r="N30" s="145" t="s">
        <v>199</v>
      </c>
      <c r="O30" s="166" t="s">
        <v>201</v>
      </c>
      <c r="P30" s="146" t="s">
        <v>187</v>
      </c>
      <c r="Q30" s="178" t="s">
        <v>151</v>
      </c>
      <c r="R30" s="181" t="s">
        <v>189</v>
      </c>
      <c r="S30" s="182" t="s">
        <v>189</v>
      </c>
      <c r="T30" s="202" t="s">
        <v>189</v>
      </c>
      <c r="U30" s="202" t="s">
        <v>189</v>
      </c>
      <c r="V30" s="202" t="s">
        <v>189</v>
      </c>
      <c r="W30" s="212" t="s">
        <v>189</v>
      </c>
      <c r="X30" s="214" t="s">
        <v>190</v>
      </c>
      <c r="Y30" s="212" t="s">
        <v>189</v>
      </c>
      <c r="Z30" s="32"/>
    </row>
    <row r="31" spans="2:26" ht="42" customHeight="1" thickTop="1" thickBot="1">
      <c r="B31" s="300"/>
      <c r="C31" s="314"/>
      <c r="D31" s="317"/>
      <c r="E31" s="125" t="str">
        <f>+Autodiagnóstico!G34</f>
        <v xml:space="preserve">Sistematizar  los resultados obtenidos en el ejercicio de las diferentes actividades de participación ciudadana adelantadas. </v>
      </c>
      <c r="F31" s="126">
        <f>+Autodiagnóstico!H34</f>
        <v>90</v>
      </c>
      <c r="G31" s="123" t="str">
        <f>Autodiagnóstico!I34</f>
        <v>Se realiza desde cada área responsable en el ppc 2020 la construcción de informes de resultados de cada actividad. Sin embargo, aunque estan documentados losl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Evidencias en: https://www.minjusticia.gov.co/Servicio-al-Ciudadano/Participe  y https://www.minjusticia.gov.co/Servicio-al-Ciudadano/Minjusticia-te-escucha</v>
      </c>
      <c r="H31" s="123" t="s">
        <v>147</v>
      </c>
      <c r="I31" s="126" t="s">
        <v>148</v>
      </c>
      <c r="J31" s="126" t="s">
        <v>148</v>
      </c>
      <c r="K31" s="126"/>
      <c r="L31" s="126"/>
      <c r="M31" s="123" t="s">
        <v>189</v>
      </c>
      <c r="N31" s="145"/>
      <c r="O31" s="146"/>
      <c r="P31" s="146" t="s">
        <v>202</v>
      </c>
      <c r="Q31" s="178" t="s">
        <v>151</v>
      </c>
      <c r="R31" s="181" t="str">
        <f>R28</f>
        <v>Realizar jornadas de sensibilización sobre caracterización de grupos de interés y participación ciudadana en la gestión pública dirigidas a los enlaces de participación de la Entidad.</v>
      </c>
      <c r="S31" s="182" t="str">
        <f>S28</f>
        <v>Grupo de Servicio al Ciudadano</v>
      </c>
      <c r="T31" s="202">
        <f>T12</f>
        <v>2</v>
      </c>
      <c r="U31" s="202">
        <f t="shared" ref="U31:V31" si="13">U12</f>
        <v>2</v>
      </c>
      <c r="V31" s="202">
        <f t="shared" si="13"/>
        <v>2</v>
      </c>
      <c r="W31" s="212">
        <f t="shared" si="0"/>
        <v>2</v>
      </c>
      <c r="X31" s="213" t="s">
        <v>153</v>
      </c>
      <c r="Y31" s="216" t="s">
        <v>154</v>
      </c>
      <c r="Z31" s="32"/>
    </row>
    <row r="32" spans="2:26" ht="173.25" customHeight="1" thickTop="1" thickBot="1">
      <c r="B32" s="300"/>
      <c r="C32" s="314"/>
      <c r="D32" s="317"/>
      <c r="E32" s="12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6">
        <f>+Autodiagnóstico!H35</f>
        <v>90</v>
      </c>
      <c r="G32" s="123" t="str">
        <f>Autodiagnóstico!I35</f>
        <v>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y promover la aplicación del instrumento de medición de la percepción de los ejercicios de diálogo. Evidencias en: https://www.minjusticia.gov.co/Servicio-al-Ciudadano/Participe  y https://www.minjusticia.gov.co/Servicio-al-Ciudadano/Minjusticia-te-escucha</v>
      </c>
      <c r="H32" s="123" t="s">
        <v>147</v>
      </c>
      <c r="I32" s="126" t="s">
        <v>148</v>
      </c>
      <c r="J32" s="126" t="s">
        <v>148</v>
      </c>
      <c r="K32" s="126"/>
      <c r="L32" s="126"/>
      <c r="M32" s="123" t="s">
        <v>189</v>
      </c>
      <c r="N32" s="145"/>
      <c r="O32" s="166" t="s">
        <v>203</v>
      </c>
      <c r="P32" s="146" t="s">
        <v>202</v>
      </c>
      <c r="Q32" s="178" t="s">
        <v>151</v>
      </c>
      <c r="R32" s="181" t="str">
        <f>R31</f>
        <v>Realizar jornadas de sensibilización sobre caracterización de grupos de interés y participación ciudadana en la gestión pública dirigidas a los enlaces de participación de la Entidad.</v>
      </c>
      <c r="S32" s="182" t="str">
        <f>S31</f>
        <v>Grupo de Servicio al Ciudadano</v>
      </c>
      <c r="T32" s="202">
        <f>T12</f>
        <v>2</v>
      </c>
      <c r="U32" s="202">
        <f t="shared" ref="U32:V32" si="14">U12</f>
        <v>2</v>
      </c>
      <c r="V32" s="202">
        <f t="shared" si="14"/>
        <v>2</v>
      </c>
      <c r="W32" s="212">
        <f t="shared" si="0"/>
        <v>2</v>
      </c>
      <c r="X32" s="213" t="s">
        <v>153</v>
      </c>
      <c r="Y32" s="216" t="s">
        <v>154</v>
      </c>
      <c r="Z32" s="32"/>
    </row>
    <row r="33" spans="2:26" ht="42" customHeight="1" thickTop="1" thickBot="1">
      <c r="B33" s="300"/>
      <c r="C33" s="314"/>
      <c r="D33" s="323"/>
      <c r="E33" s="132" t="str">
        <f>+Autodiagnóstico!G36</f>
        <v xml:space="preserve">Diligenciar el formato interno de reporte definido con  los resultados obtenidos en el ejercicio, y entregarlo al área de planeación. </v>
      </c>
      <c r="F33" s="133">
        <f>+Autodiagnóstico!H36</f>
        <v>100</v>
      </c>
      <c r="G33" s="123" t="str">
        <f>Autodiagnóstico!I36</f>
        <v>El GSC realizó monitoreo cuatrimestral al plan publicando resultados en la página web de la Entidad a través del formato interno de reporte. Estos se entregaron a la OAP en el marco de seguimiento del PAAC y PAI 2020 en los cuales se incorporó la actividad de monitoreo a cargo del GSC como segunda línea de defensa. Evidencias en: https://www.minjusticia.gov.co/Servicio-al-Ciudadano/Participe</v>
      </c>
      <c r="H33" s="123" t="s">
        <v>147</v>
      </c>
      <c r="I33" s="133"/>
      <c r="J33" s="133" t="s">
        <v>148</v>
      </c>
      <c r="K33" s="133" t="s">
        <v>148</v>
      </c>
      <c r="L33" s="133"/>
      <c r="M33" s="123" t="s">
        <v>189</v>
      </c>
      <c r="N33" s="147"/>
      <c r="O33" s="148"/>
      <c r="P33" s="148" t="s">
        <v>204</v>
      </c>
      <c r="Q33" s="178" t="s">
        <v>151</v>
      </c>
      <c r="R33" s="200" t="s">
        <v>205</v>
      </c>
      <c r="S33" s="200" t="s">
        <v>147</v>
      </c>
      <c r="T33" s="203">
        <v>2</v>
      </c>
      <c r="U33" s="203">
        <v>3</v>
      </c>
      <c r="V33" s="203">
        <v>3</v>
      </c>
      <c r="W33" s="212">
        <f t="shared" si="0"/>
        <v>2.6666666666666665</v>
      </c>
      <c r="X33" s="213" t="s">
        <v>153</v>
      </c>
      <c r="Y33" s="216" t="s">
        <v>154</v>
      </c>
      <c r="Z33" s="32"/>
    </row>
    <row r="34" spans="2:26" ht="66.75" customHeight="1" thickTop="1" thickBot="1">
      <c r="B34" s="300"/>
      <c r="C34" s="314"/>
      <c r="D34" s="324" t="s">
        <v>117</v>
      </c>
      <c r="E34" s="171"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40">
        <f>+Autodiagnóstico!H37</f>
        <v>100</v>
      </c>
      <c r="G34" s="123" t="str">
        <f>Autodiagnóstico!I37</f>
        <v>Se construyó el informe final de seguimiento al plan de participación ciudadana con base en la información recopilada en el formato interno de reporte y en la encuesta de percepción ¡MinJusticia te escucha! Evidencia: https://www.minjusticia.gov.co/Servicio-al-Ciudadano/Participe</v>
      </c>
      <c r="H34" s="123" t="s">
        <v>147</v>
      </c>
      <c r="I34" s="140"/>
      <c r="J34" s="133" t="s">
        <v>148</v>
      </c>
      <c r="K34" s="133" t="s">
        <v>148</v>
      </c>
      <c r="L34" s="140"/>
      <c r="M34" s="123" t="s">
        <v>189</v>
      </c>
      <c r="N34" s="159"/>
      <c r="O34" s="160"/>
      <c r="P34" s="160"/>
      <c r="Q34" s="178" t="s">
        <v>151</v>
      </c>
      <c r="R34" s="194" t="s">
        <v>206</v>
      </c>
      <c r="S34" s="195" t="s">
        <v>180</v>
      </c>
      <c r="T34" s="209">
        <v>1</v>
      </c>
      <c r="U34" s="209">
        <v>2</v>
      </c>
      <c r="V34" s="209">
        <v>2</v>
      </c>
      <c r="W34" s="212">
        <f t="shared" si="0"/>
        <v>1.6666666666666667</v>
      </c>
      <c r="X34" s="213" t="s">
        <v>153</v>
      </c>
      <c r="Y34" s="216" t="s">
        <v>154</v>
      </c>
      <c r="Z34" s="32"/>
    </row>
    <row r="35" spans="2:26" ht="141.75" customHeight="1" thickTop="1" thickBot="1">
      <c r="B35" s="300"/>
      <c r="C35" s="314"/>
      <c r="D35" s="325"/>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41">
        <f>+Autodiagnóstico!H38</f>
        <v>95</v>
      </c>
      <c r="G35" s="123" t="str">
        <f>Autodiagnóstico!I38</f>
        <v>Se construyó y publicó en página web el informe final de seguimiento al plan de participación ciudadana con base en la información recopilada en el formato interno de reporte y en la encuesta de percepción ¡MinJusticia te escucha. Adiccionalemente, cada dependencia que realizó actividades de diálogo publicó el informe de restados de su actividad, los cuales también se enlazaron en el mapa interactivo de participación ciudadana 2020.  Sobre los informes individuales por dependencia se evidencia oportunidad de mejora enfocada en el fortalecimiento de la calidad de los informes en algunas dependencias. Evidencias en: https://www.minjusticia.gov.co/Servicio-al-Ciudadano/Participe
https://www.minjusticia.gov.co/Servicio-al-Ciudadano/Minjusticia-te-escucha</v>
      </c>
      <c r="H35" s="123" t="s">
        <v>147</v>
      </c>
      <c r="I35" s="141" t="s">
        <v>148</v>
      </c>
      <c r="J35" s="141" t="s">
        <v>148</v>
      </c>
      <c r="K35" s="141"/>
      <c r="L35" s="141"/>
      <c r="M35" s="123" t="s">
        <v>189</v>
      </c>
      <c r="N35" s="161" t="s">
        <v>165</v>
      </c>
      <c r="O35" s="162"/>
      <c r="P35" s="162" t="s">
        <v>207</v>
      </c>
      <c r="Q35" s="178" t="s">
        <v>151</v>
      </c>
      <c r="R35" s="183" t="s">
        <v>208</v>
      </c>
      <c r="S35" s="184" t="s">
        <v>147</v>
      </c>
      <c r="T35" s="203">
        <v>2</v>
      </c>
      <c r="U35" s="203">
        <v>2</v>
      </c>
      <c r="V35" s="203">
        <v>3</v>
      </c>
      <c r="W35" s="212">
        <f t="shared" ref="W35" si="15">AVERAGE(T35:V35)</f>
        <v>2.3333333333333335</v>
      </c>
      <c r="X35" s="213" t="s">
        <v>153</v>
      </c>
      <c r="Y35" s="216" t="s">
        <v>154</v>
      </c>
      <c r="Z35" s="32"/>
    </row>
    <row r="36" spans="2:26" ht="111" customHeight="1" thickTop="1" thickBot="1">
      <c r="B36" s="300"/>
      <c r="C36" s="314"/>
      <c r="D36" s="325"/>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41">
        <f>+Autodiagnóstico!H39</f>
        <v>100</v>
      </c>
      <c r="G36" s="123" t="str">
        <f>Autodiagnóstico!I39</f>
        <v>Se construyó el informe final de seguimiento al plan de participación ciudadana con base en la información recopilada en el formato interno de reporte y en la encuesta de percepción ¡MinJusticia te escucha! Evidencia: https://www.minjusticia.gov.co/Servicio-al-Ciudadano/Participe</v>
      </c>
      <c r="H36" s="123" t="s">
        <v>147</v>
      </c>
      <c r="I36" s="141"/>
      <c r="J36" s="133" t="s">
        <v>148</v>
      </c>
      <c r="K36" s="133" t="s">
        <v>148</v>
      </c>
      <c r="L36" s="141"/>
      <c r="M36" s="123" t="s">
        <v>189</v>
      </c>
      <c r="N36" s="161" t="s">
        <v>165</v>
      </c>
      <c r="O36" s="162"/>
      <c r="P36" s="162" t="s">
        <v>207</v>
      </c>
      <c r="Q36" s="178" t="s">
        <v>151</v>
      </c>
      <c r="R36" s="196" t="s">
        <v>209</v>
      </c>
      <c r="S36" s="197" t="s">
        <v>147</v>
      </c>
      <c r="T36" s="210">
        <v>1</v>
      </c>
      <c r="U36" s="210">
        <v>2</v>
      </c>
      <c r="V36" s="210">
        <v>2</v>
      </c>
      <c r="W36" s="212">
        <f t="shared" si="0"/>
        <v>1.6666666666666667</v>
      </c>
      <c r="X36" s="213" t="s">
        <v>153</v>
      </c>
      <c r="Y36" s="216" t="s">
        <v>154</v>
      </c>
      <c r="Z36" s="32"/>
    </row>
    <row r="37" spans="2:26" ht="90" customHeight="1" thickTop="1" thickBot="1">
      <c r="B37" s="300"/>
      <c r="C37" s="315"/>
      <c r="D37" s="326"/>
      <c r="E37" s="108" t="str">
        <f>+Autodiagnóstico!G40</f>
        <v>Documentar las buenas prácticas de la entidad en materia de participación ciudadana que permitan alimentar el próximo plan de participación.</v>
      </c>
      <c r="F37" s="142">
        <f>+Autodiagnóstico!H40</f>
        <v>100</v>
      </c>
      <c r="G37" s="123" t="str">
        <f>Autodiagnóstico!I40</f>
        <v>Se construyó el informe final de seguimiento al plan de participación ciudadana con base en la información recopilada en el formato interno de reporte y en la encuesta de percepción, incluyendo capítulo de identificación de buenas prácticas. ¡MinJusticia te escucha! Evidencia: https://www.minjusticia.gov.co/Servicio-al-Ciudadano/Participe</v>
      </c>
      <c r="H37" s="123" t="s">
        <v>147</v>
      </c>
      <c r="I37" s="142"/>
      <c r="J37" s="133" t="s">
        <v>148</v>
      </c>
      <c r="K37" s="133" t="s">
        <v>148</v>
      </c>
      <c r="L37" s="142"/>
      <c r="M37" s="123" t="s">
        <v>189</v>
      </c>
      <c r="N37" s="163" t="s">
        <v>210</v>
      </c>
      <c r="O37" s="164"/>
      <c r="P37" s="164"/>
      <c r="Q37" s="179" t="s">
        <v>151</v>
      </c>
      <c r="R37" s="198" t="str">
        <f>R34</f>
        <v>Construir y publicar informe de resultados obtenidos de las diferentes actividades de participación ciudadana adelantadas en el plan 2020 y las buenas prácticas identificadas.</v>
      </c>
      <c r="S37" s="199" t="str">
        <f>S34</f>
        <v>Grupo de Servicio al Ciudadano/Dependencias de la Entidad</v>
      </c>
      <c r="T37" s="211">
        <f>T34</f>
        <v>1</v>
      </c>
      <c r="U37" s="211">
        <f t="shared" ref="U37:V37" si="16">U34</f>
        <v>2</v>
      </c>
      <c r="V37" s="211">
        <f t="shared" si="16"/>
        <v>2</v>
      </c>
      <c r="W37" s="212">
        <f t="shared" si="0"/>
        <v>1.6666666666666667</v>
      </c>
      <c r="X37" s="213" t="s">
        <v>153</v>
      </c>
      <c r="Y37" s="216" t="s">
        <v>154</v>
      </c>
      <c r="Z37" s="32"/>
    </row>
    <row r="38" spans="2:26" ht="7.5" customHeight="1" thickBot="1">
      <c r="B38" s="34"/>
      <c r="C38" s="35"/>
      <c r="D38" s="35"/>
      <c r="E38" s="106"/>
      <c r="F38" s="36"/>
      <c r="G38" s="36"/>
      <c r="H38" s="36"/>
      <c r="I38" s="36"/>
      <c r="J38" s="36"/>
      <c r="K38" s="36"/>
      <c r="L38" s="36"/>
      <c r="M38" s="36"/>
      <c r="N38" s="165"/>
      <c r="O38" s="165"/>
      <c r="P38" s="165"/>
      <c r="Q38" s="165"/>
      <c r="R38" s="35"/>
      <c r="S38" s="35"/>
      <c r="T38" s="36"/>
      <c r="U38" s="36"/>
      <c r="V38" s="36"/>
      <c r="W38" s="36"/>
      <c r="X38" s="35"/>
      <c r="Y38" s="35"/>
      <c r="Z38" s="37"/>
    </row>
    <row r="39" spans="2:26"/>
    <row r="40" spans="2:26"/>
    <row r="41" spans="2:26"/>
    <row r="42" spans="2:26"/>
    <row r="43" spans="2:26"/>
    <row r="44" spans="2:26"/>
    <row r="45" spans="2:26"/>
    <row r="46" spans="2:26" ht="17">
      <c r="N46" s="82" t="s">
        <v>53</v>
      </c>
    </row>
    <row r="47" spans="2:26"/>
    <row r="48" spans="2:26"/>
  </sheetData>
  <protectedRanges>
    <protectedRange sqref="R7:Y37" name="Planeacion"/>
  </protectedRanges>
  <mergeCells count="33">
    <mergeCell ref="T5:T6"/>
    <mergeCell ref="U5:U6"/>
    <mergeCell ref="V5:V6"/>
    <mergeCell ref="W5:W6"/>
    <mergeCell ref="X5:X6"/>
    <mergeCell ref="G5:G6"/>
    <mergeCell ref="H5:H6"/>
    <mergeCell ref="J5:J6"/>
    <mergeCell ref="K5:K6"/>
    <mergeCell ref="L5:L6"/>
    <mergeCell ref="I5:I6"/>
    <mergeCell ref="D17:D23"/>
    <mergeCell ref="D24:D26"/>
    <mergeCell ref="D27:D33"/>
    <mergeCell ref="D34:D37"/>
    <mergeCell ref="D7:D11"/>
    <mergeCell ref="D12:D16"/>
    <mergeCell ref="M5:M6"/>
    <mergeCell ref="F5:F6"/>
    <mergeCell ref="B7:B37"/>
    <mergeCell ref="C3:Y3"/>
    <mergeCell ref="C5:C6"/>
    <mergeCell ref="D5:D6"/>
    <mergeCell ref="E5:E6"/>
    <mergeCell ref="Y5:Y6"/>
    <mergeCell ref="R5:R6"/>
    <mergeCell ref="S5:S6"/>
    <mergeCell ref="Q5:Q6"/>
    <mergeCell ref="P5:P6"/>
    <mergeCell ref="O5:O6"/>
    <mergeCell ref="N5:N6"/>
    <mergeCell ref="C7:C26"/>
    <mergeCell ref="C27:C37"/>
  </mergeCells>
  <conditionalFormatting sqref="F7:M37">
    <cfRule type="cellIs" dxfId="19" priority="68" operator="between">
      <formula>81</formula>
      <formula>100</formula>
    </cfRule>
    <cfRule type="cellIs" dxfId="18" priority="69" operator="between">
      <formula>61</formula>
      <formula>80</formula>
    </cfRule>
    <cfRule type="cellIs" dxfId="17" priority="70" operator="between">
      <formula>41</formula>
      <formula>60</formula>
    </cfRule>
    <cfRule type="cellIs" dxfId="16" priority="71" operator="between">
      <formula>21</formula>
      <formula>40</formula>
    </cfRule>
    <cfRule type="cellIs" dxfId="15" priority="72" operator="between">
      <formula>1</formula>
      <formula>20</formula>
    </cfRule>
  </conditionalFormatting>
  <conditionalFormatting sqref="T7:W34 T36:W37">
    <cfRule type="cellIs" dxfId="14" priority="10" operator="between">
      <formula>2.5</formula>
      <formula>3</formula>
    </cfRule>
    <cfRule type="cellIs" dxfId="13" priority="11" operator="between">
      <formula>1.5</formula>
      <formula>2.49</formula>
    </cfRule>
    <cfRule type="cellIs" dxfId="12" priority="12" operator="between">
      <formula>0</formula>
      <formula>1.49</formula>
    </cfRule>
  </conditionalFormatting>
  <conditionalFormatting sqref="Y21:Y22">
    <cfRule type="cellIs" dxfId="11" priority="7" operator="between">
      <formula>2.5</formula>
      <formula>3</formula>
    </cfRule>
    <cfRule type="cellIs" dxfId="10" priority="8" operator="between">
      <formula>1.5</formula>
      <formula>2.49</formula>
    </cfRule>
    <cfRule type="cellIs" dxfId="9" priority="9" operator="between">
      <formula>0</formula>
      <formula>1.49</formula>
    </cfRule>
  </conditionalFormatting>
  <conditionalFormatting sqref="Y29:Y30">
    <cfRule type="cellIs" dxfId="8" priority="4" operator="between">
      <formula>2.5</formula>
      <formula>3</formula>
    </cfRule>
    <cfRule type="cellIs" dxfId="7" priority="5" operator="between">
      <formula>1.5</formula>
      <formula>2.49</formula>
    </cfRule>
    <cfRule type="cellIs" dxfId="6" priority="6" operator="between">
      <formula>0</formula>
      <formula>1.49</formula>
    </cfRule>
  </conditionalFormatting>
  <conditionalFormatting sqref="T35:W35">
    <cfRule type="cellIs" dxfId="5" priority="1" operator="between">
      <formula>2.5</formula>
      <formula>3</formula>
    </cfRule>
    <cfRule type="cellIs" dxfId="4" priority="2" operator="between">
      <formula>1.5</formula>
      <formula>2.49</formula>
    </cfRule>
    <cfRule type="cellIs" dxfId="3" priority="3" operator="between">
      <formula>0</formula>
      <formula>1.49</formula>
    </cfRule>
  </conditionalFormatting>
  <pageMargins left="0.7" right="0.7" top="0.75" bottom="0.75" header="0.3" footer="0.3"/>
  <pageSetup orientation="portrait" horizontalDpi="4294967294" verticalDpi="429496729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D9" zoomScale="75" zoomScaleNormal="75" zoomScalePageLayoutView="75" workbookViewId="0">
      <selection activeCell="T59" sqref="T59"/>
    </sheetView>
  </sheetViews>
  <sheetFormatPr baseColWidth="10" defaultColWidth="0" defaultRowHeight="13" zeroHeight="1" x14ac:dyDescent="0"/>
  <cols>
    <col min="1" max="1" width="0.83203125" style="43" customWidth="1"/>
    <col min="2" max="2" width="1.6640625" style="43" customWidth="1"/>
    <col min="3" max="20" width="11.5" style="43" customWidth="1"/>
    <col min="21" max="21" width="1" style="43" customWidth="1"/>
    <col min="22" max="22" width="3.83203125" style="43" customWidth="1"/>
    <col min="23" max="16384" width="11.5" style="43" hidden="1"/>
  </cols>
  <sheetData>
    <row r="1" spans="2:21" ht="8.25" customHeight="1" thickBot="1"/>
    <row r="2" spans="2:21" ht="92.25" customHeight="1">
      <c r="B2" s="40"/>
      <c r="C2" s="41"/>
      <c r="D2" s="41"/>
      <c r="E2" s="41"/>
      <c r="F2" s="41"/>
      <c r="G2" s="41"/>
      <c r="H2" s="41"/>
      <c r="I2" s="41"/>
      <c r="J2" s="41"/>
      <c r="K2" s="41"/>
      <c r="L2" s="41"/>
      <c r="M2" s="41"/>
      <c r="N2" s="41"/>
      <c r="O2" s="41"/>
      <c r="P2" s="41"/>
      <c r="Q2" s="41"/>
      <c r="R2" s="41"/>
      <c r="S2" s="41"/>
      <c r="T2" s="41"/>
      <c r="U2" s="42"/>
    </row>
    <row r="3" spans="2:21" ht="23">
      <c r="B3" s="44"/>
      <c r="C3" s="237" t="s">
        <v>211</v>
      </c>
      <c r="D3" s="238"/>
      <c r="E3" s="238"/>
      <c r="F3" s="238"/>
      <c r="G3" s="238"/>
      <c r="H3" s="238"/>
      <c r="I3" s="238"/>
      <c r="J3" s="238"/>
      <c r="K3" s="238"/>
      <c r="L3" s="238"/>
      <c r="M3" s="238"/>
      <c r="N3" s="238"/>
      <c r="O3" s="238"/>
      <c r="P3" s="238"/>
      <c r="Q3" s="238"/>
      <c r="R3" s="238"/>
      <c r="S3" s="238"/>
      <c r="T3" s="238"/>
      <c r="U3" s="45"/>
    </row>
    <row r="4" spans="2:21" ht="6.75" customHeight="1">
      <c r="B4" s="44"/>
      <c r="C4" s="46"/>
      <c r="D4" s="46"/>
      <c r="E4" s="46"/>
      <c r="F4" s="46"/>
      <c r="G4" s="46"/>
      <c r="H4" s="46"/>
      <c r="I4" s="46"/>
      <c r="J4" s="46"/>
      <c r="K4" s="46"/>
      <c r="L4" s="46"/>
      <c r="M4" s="46"/>
      <c r="N4" s="46"/>
      <c r="O4" s="46"/>
      <c r="P4" s="46"/>
      <c r="Q4" s="46"/>
      <c r="R4" s="46"/>
      <c r="S4" s="46"/>
      <c r="T4" s="46"/>
      <c r="U4" s="45"/>
    </row>
    <row r="5" spans="2:21">
      <c r="B5" s="44"/>
      <c r="C5" s="46"/>
      <c r="D5" s="46"/>
      <c r="E5" s="46"/>
      <c r="F5" s="46"/>
      <c r="G5" s="46"/>
      <c r="H5" s="46"/>
      <c r="I5" s="46"/>
      <c r="J5" s="46"/>
      <c r="K5" s="46"/>
      <c r="L5" s="46"/>
      <c r="M5" s="46"/>
      <c r="N5" s="46"/>
      <c r="O5" s="46"/>
      <c r="P5" s="46"/>
      <c r="Q5" s="46"/>
      <c r="R5" s="46"/>
      <c r="S5" s="46"/>
      <c r="T5" s="46"/>
      <c r="U5" s="45"/>
    </row>
    <row r="6" spans="2:21" ht="18" customHeight="1">
      <c r="B6" s="44"/>
      <c r="C6" s="172" t="s">
        <v>212</v>
      </c>
      <c r="D6" s="86"/>
      <c r="E6" s="87"/>
      <c r="F6" s="87"/>
      <c r="G6" s="87"/>
      <c r="H6" s="87"/>
      <c r="I6" s="86"/>
      <c r="J6" s="86"/>
      <c r="K6" s="86"/>
      <c r="L6" s="87"/>
      <c r="M6" s="87"/>
      <c r="N6" s="87"/>
      <c r="O6" s="87"/>
      <c r="P6" s="87"/>
      <c r="Q6" s="87"/>
      <c r="R6" s="87"/>
      <c r="S6" s="87"/>
      <c r="T6" s="87"/>
      <c r="U6" s="45"/>
    </row>
    <row r="7" spans="2:21">
      <c r="B7" s="44"/>
      <c r="E7" s="46"/>
      <c r="F7" s="46"/>
      <c r="G7" s="46"/>
      <c r="H7" s="46"/>
      <c r="L7" s="46"/>
      <c r="M7" s="46"/>
      <c r="N7" s="46"/>
      <c r="O7" s="46"/>
      <c r="P7" s="46"/>
      <c r="Q7" s="46"/>
      <c r="R7" s="46"/>
      <c r="S7" s="46"/>
      <c r="T7" s="46"/>
      <c r="U7" s="45"/>
    </row>
    <row r="8" spans="2:21">
      <c r="B8" s="44"/>
      <c r="E8" s="46"/>
      <c r="F8" s="46"/>
      <c r="G8" s="46"/>
      <c r="H8" s="46"/>
      <c r="L8" s="46"/>
      <c r="M8" s="46"/>
      <c r="N8" s="46"/>
      <c r="O8" s="46"/>
      <c r="P8" s="46"/>
      <c r="Q8" s="46"/>
      <c r="R8" s="46"/>
      <c r="S8" s="46"/>
      <c r="T8" s="46"/>
      <c r="U8" s="45"/>
    </row>
    <row r="9" spans="2:21">
      <c r="B9" s="44"/>
      <c r="E9" s="46"/>
      <c r="F9" s="46"/>
      <c r="G9" s="46"/>
      <c r="H9" s="46"/>
      <c r="I9" s="46"/>
      <c r="L9" s="46"/>
      <c r="M9" s="46"/>
      <c r="N9" s="46"/>
      <c r="O9" s="46"/>
      <c r="P9" s="46"/>
      <c r="Q9" s="46"/>
      <c r="R9" s="46"/>
      <c r="S9" s="46"/>
      <c r="T9" s="46"/>
      <c r="U9" s="45"/>
    </row>
    <row r="10" spans="2:21">
      <c r="B10" s="44"/>
      <c r="C10" s="46"/>
      <c r="D10" s="46"/>
      <c r="E10" s="46"/>
      <c r="F10" s="46"/>
      <c r="G10" s="46"/>
      <c r="H10" s="46"/>
      <c r="J10" s="46"/>
      <c r="K10" s="46"/>
      <c r="L10" s="46"/>
      <c r="M10" s="46"/>
      <c r="N10" s="46"/>
      <c r="O10" s="46"/>
      <c r="P10" s="46"/>
      <c r="Q10" s="46"/>
      <c r="R10" s="46"/>
      <c r="S10" s="46"/>
      <c r="T10" s="46"/>
      <c r="U10" s="45"/>
    </row>
    <row r="11" spans="2:21">
      <c r="B11" s="44"/>
      <c r="C11" s="46"/>
      <c r="D11" s="46"/>
      <c r="E11" s="46"/>
      <c r="F11" s="46"/>
      <c r="G11" s="46"/>
      <c r="H11" s="46"/>
      <c r="I11" s="46"/>
      <c r="J11" s="46" t="s">
        <v>213</v>
      </c>
      <c r="K11" s="46" t="s">
        <v>214</v>
      </c>
      <c r="L11" s="46"/>
      <c r="M11" s="46"/>
      <c r="N11" s="46"/>
      <c r="O11" s="46"/>
      <c r="P11" s="46"/>
      <c r="Q11" s="46"/>
      <c r="R11" s="46"/>
      <c r="S11" s="46"/>
      <c r="T11" s="46"/>
      <c r="U11" s="45"/>
    </row>
    <row r="12" spans="2:21">
      <c r="B12" s="44"/>
      <c r="C12" s="46"/>
      <c r="D12" s="46"/>
      <c r="E12" s="46"/>
      <c r="F12" s="46"/>
      <c r="G12" s="46"/>
      <c r="H12" s="46"/>
      <c r="I12" s="46" t="str">
        <f>+Inicio!C5</f>
        <v>POLÍTICA PARTICIPACIÓN CIUDADANA</v>
      </c>
      <c r="J12" s="46">
        <v>100</v>
      </c>
      <c r="K12" s="47">
        <f>+Autodiagnóstico!G6</f>
        <v>97.258064516129039</v>
      </c>
      <c r="L12" s="46"/>
      <c r="M12" s="46"/>
      <c r="N12" s="46"/>
      <c r="O12" s="46"/>
      <c r="P12" s="46"/>
      <c r="Q12" s="46"/>
      <c r="R12" s="46"/>
      <c r="S12" s="46"/>
      <c r="T12" s="46"/>
      <c r="U12" s="45"/>
    </row>
    <row r="13" spans="2:21">
      <c r="B13" s="44"/>
      <c r="C13" s="46"/>
      <c r="D13" s="46"/>
      <c r="E13" s="46"/>
      <c r="F13" s="46"/>
      <c r="G13" s="46"/>
      <c r="H13" s="46"/>
      <c r="I13" s="46"/>
      <c r="K13" s="46"/>
      <c r="L13" s="46"/>
      <c r="M13" s="46"/>
      <c r="N13" s="46"/>
      <c r="O13" s="46"/>
      <c r="P13" s="46"/>
      <c r="Q13" s="46"/>
      <c r="R13" s="46"/>
      <c r="S13" s="46"/>
      <c r="T13" s="46"/>
      <c r="U13" s="45"/>
    </row>
    <row r="14" spans="2:21">
      <c r="B14" s="44"/>
      <c r="C14" s="46"/>
      <c r="D14" s="46"/>
      <c r="E14" s="46"/>
      <c r="F14" s="46"/>
      <c r="G14" s="46"/>
      <c r="H14" s="46"/>
      <c r="I14" s="46"/>
      <c r="J14" s="46"/>
      <c r="K14" s="46"/>
      <c r="L14" s="46"/>
      <c r="M14" s="46"/>
      <c r="N14" s="46"/>
      <c r="O14" s="46"/>
      <c r="P14" s="46"/>
      <c r="Q14" s="46"/>
      <c r="R14" s="46"/>
      <c r="S14" s="46"/>
      <c r="T14" s="46"/>
      <c r="U14" s="45"/>
    </row>
    <row r="15" spans="2:21">
      <c r="B15" s="44"/>
      <c r="C15" s="46"/>
      <c r="D15" s="46"/>
      <c r="E15" s="46"/>
      <c r="F15" s="46"/>
      <c r="G15" s="46"/>
      <c r="H15" s="46"/>
      <c r="I15" s="46"/>
      <c r="J15" s="46"/>
      <c r="K15" s="46"/>
      <c r="L15" s="46"/>
      <c r="M15" s="46"/>
      <c r="N15" s="46"/>
      <c r="O15" s="46"/>
      <c r="P15" s="46"/>
      <c r="Q15" s="46"/>
      <c r="R15" s="46"/>
      <c r="S15" s="46"/>
      <c r="T15" s="46"/>
      <c r="U15" s="45"/>
    </row>
    <row r="16" spans="2:21">
      <c r="B16" s="44"/>
      <c r="C16" s="46"/>
      <c r="D16" s="46"/>
      <c r="E16" s="46"/>
      <c r="F16" s="46"/>
      <c r="G16" s="46"/>
      <c r="H16" s="46"/>
      <c r="I16" s="46"/>
      <c r="J16" s="46"/>
      <c r="K16" s="46"/>
      <c r="L16" s="46"/>
      <c r="M16" s="46"/>
      <c r="N16" s="46"/>
      <c r="O16" s="46"/>
      <c r="P16" s="46"/>
      <c r="Q16" s="46"/>
      <c r="R16" s="46"/>
      <c r="S16" s="46"/>
      <c r="T16" s="46"/>
      <c r="U16" s="45"/>
    </row>
    <row r="17" spans="2:21">
      <c r="B17" s="44"/>
      <c r="C17" s="46"/>
      <c r="D17" s="46"/>
      <c r="E17" s="46"/>
      <c r="F17" s="46"/>
      <c r="G17" s="46"/>
      <c r="H17" s="46"/>
      <c r="I17" s="46"/>
      <c r="J17" s="46"/>
      <c r="K17" s="46"/>
      <c r="L17" s="46"/>
      <c r="M17" s="46"/>
      <c r="N17" s="46"/>
      <c r="O17" s="46"/>
      <c r="P17" s="46"/>
      <c r="Q17" s="46"/>
      <c r="R17" s="46"/>
      <c r="S17" s="46"/>
      <c r="T17" s="46"/>
      <c r="U17" s="45"/>
    </row>
    <row r="18" spans="2:21">
      <c r="B18" s="44"/>
      <c r="C18" s="46"/>
      <c r="D18" s="46"/>
      <c r="E18" s="46"/>
      <c r="F18" s="46"/>
      <c r="G18" s="46"/>
      <c r="H18" s="46"/>
      <c r="I18" s="46"/>
      <c r="J18" s="46"/>
      <c r="K18" s="46"/>
      <c r="L18" s="46"/>
      <c r="M18" s="46"/>
      <c r="N18" s="46"/>
      <c r="O18" s="46"/>
      <c r="P18" s="46"/>
      <c r="Q18" s="46"/>
      <c r="R18" s="46"/>
      <c r="S18" s="46"/>
      <c r="T18" s="46"/>
      <c r="U18" s="45"/>
    </row>
    <row r="19" spans="2:21">
      <c r="B19" s="44"/>
      <c r="C19" s="46"/>
      <c r="D19" s="46"/>
      <c r="E19" s="46"/>
      <c r="F19" s="46"/>
      <c r="G19" s="46"/>
      <c r="H19" s="46"/>
      <c r="I19" s="46"/>
      <c r="J19" s="46"/>
      <c r="K19" s="46"/>
      <c r="L19" s="46"/>
      <c r="M19" s="46"/>
      <c r="N19" s="46"/>
      <c r="O19" s="46"/>
      <c r="P19" s="46"/>
      <c r="Q19" s="46"/>
      <c r="R19" s="46"/>
      <c r="S19" s="46"/>
      <c r="T19" s="46"/>
      <c r="U19" s="45"/>
    </row>
    <row r="20" spans="2:21">
      <c r="B20" s="44"/>
      <c r="C20" s="46"/>
      <c r="D20" s="46"/>
      <c r="E20" s="46"/>
      <c r="F20" s="46"/>
      <c r="G20" s="46"/>
      <c r="H20" s="46"/>
      <c r="I20" s="46"/>
      <c r="J20" s="46"/>
      <c r="K20" s="46"/>
      <c r="L20" s="46"/>
      <c r="M20" s="46"/>
      <c r="N20" s="46"/>
      <c r="O20" s="46"/>
      <c r="P20" s="46"/>
      <c r="Q20" s="46"/>
      <c r="R20" s="46"/>
      <c r="S20" s="46"/>
      <c r="T20" s="46"/>
      <c r="U20" s="45"/>
    </row>
    <row r="21" spans="2:21">
      <c r="B21" s="44"/>
      <c r="C21" s="46"/>
      <c r="D21" s="46"/>
      <c r="E21" s="46"/>
      <c r="F21" s="46"/>
      <c r="G21" s="46"/>
      <c r="H21" s="46"/>
      <c r="I21" s="46"/>
      <c r="J21" s="46"/>
      <c r="K21" s="46"/>
      <c r="L21" s="46"/>
      <c r="M21" s="46"/>
      <c r="N21" s="46"/>
      <c r="O21" s="46"/>
      <c r="P21" s="46"/>
      <c r="Q21" s="46"/>
      <c r="R21" s="46"/>
      <c r="S21" s="46"/>
      <c r="T21" s="46"/>
      <c r="U21" s="45"/>
    </row>
    <row r="22" spans="2:21">
      <c r="B22" s="44"/>
      <c r="C22" s="46"/>
      <c r="D22" s="46"/>
      <c r="E22" s="46"/>
      <c r="F22" s="46"/>
      <c r="G22" s="46"/>
      <c r="H22" s="46"/>
      <c r="I22" s="46"/>
      <c r="J22" s="46"/>
      <c r="K22" s="46"/>
      <c r="L22" s="46"/>
      <c r="M22" s="46"/>
      <c r="N22" s="46"/>
      <c r="O22" s="46"/>
      <c r="P22" s="46"/>
      <c r="Q22" s="46"/>
      <c r="R22" s="46"/>
      <c r="S22" s="46"/>
      <c r="T22" s="46"/>
      <c r="U22" s="45"/>
    </row>
    <row r="23" spans="2:21">
      <c r="B23" s="44"/>
      <c r="C23" s="46"/>
      <c r="D23" s="46"/>
      <c r="E23" s="46"/>
      <c r="F23" s="46"/>
      <c r="G23" s="46"/>
      <c r="H23" s="46"/>
      <c r="I23" s="46"/>
      <c r="J23" s="46"/>
      <c r="K23" s="46"/>
      <c r="L23" s="46"/>
      <c r="M23" s="46"/>
      <c r="N23" s="46"/>
      <c r="O23" s="46"/>
      <c r="P23" s="46"/>
      <c r="Q23" s="46"/>
      <c r="R23" s="46"/>
      <c r="S23" s="46"/>
      <c r="T23" s="46"/>
      <c r="U23" s="45"/>
    </row>
    <row r="24" spans="2:21">
      <c r="B24" s="44"/>
      <c r="C24" s="46"/>
      <c r="D24" s="46"/>
      <c r="E24" s="46"/>
      <c r="F24" s="46"/>
      <c r="G24" s="46"/>
      <c r="H24" s="46"/>
      <c r="I24" s="46"/>
      <c r="J24" s="46"/>
      <c r="K24" s="46"/>
      <c r="L24" s="46"/>
      <c r="M24" s="46"/>
      <c r="N24" s="46"/>
      <c r="O24" s="46"/>
      <c r="P24" s="46"/>
      <c r="Q24" s="46"/>
      <c r="R24" s="46"/>
      <c r="S24" s="46"/>
      <c r="T24" s="46"/>
      <c r="U24" s="45"/>
    </row>
    <row r="25" spans="2:21">
      <c r="B25" s="44"/>
      <c r="C25" s="46"/>
      <c r="D25" s="46"/>
      <c r="E25" s="46"/>
      <c r="F25" s="46"/>
      <c r="G25" s="46"/>
      <c r="H25" s="46"/>
      <c r="I25" s="46"/>
      <c r="J25" s="46"/>
      <c r="K25" s="46"/>
      <c r="L25" s="46"/>
      <c r="M25" s="46"/>
      <c r="N25" s="46"/>
      <c r="O25" s="46"/>
      <c r="P25" s="46"/>
      <c r="Q25" s="46"/>
      <c r="R25" s="46"/>
      <c r="S25" s="46"/>
      <c r="T25" s="46"/>
      <c r="U25" s="45"/>
    </row>
    <row r="26" spans="2:21">
      <c r="B26" s="44"/>
      <c r="C26" s="46"/>
      <c r="D26" s="46"/>
      <c r="E26" s="46"/>
      <c r="F26" s="46"/>
      <c r="G26" s="46"/>
      <c r="H26" s="46"/>
      <c r="I26" s="46"/>
      <c r="J26" s="46"/>
      <c r="K26" s="46"/>
      <c r="L26" s="46"/>
      <c r="M26" s="46"/>
      <c r="N26" s="46"/>
      <c r="O26" s="46"/>
      <c r="P26" s="46"/>
      <c r="Q26" s="46"/>
      <c r="R26" s="46"/>
      <c r="S26" s="46"/>
      <c r="T26" s="46"/>
      <c r="U26" s="45"/>
    </row>
    <row r="27" spans="2:21">
      <c r="B27" s="44"/>
      <c r="C27" s="46"/>
      <c r="D27" s="46"/>
      <c r="E27" s="46"/>
      <c r="F27" s="46"/>
      <c r="G27" s="46"/>
      <c r="H27" s="46"/>
      <c r="I27" s="46"/>
      <c r="J27" s="46"/>
      <c r="K27" s="46"/>
      <c r="L27" s="46"/>
      <c r="M27" s="46"/>
      <c r="N27" s="46"/>
      <c r="O27" s="46"/>
      <c r="P27" s="46"/>
      <c r="Q27" s="46"/>
      <c r="R27" s="46"/>
      <c r="S27" s="46"/>
      <c r="T27" s="46"/>
      <c r="U27" s="45"/>
    </row>
    <row r="28" spans="2:21" ht="18" customHeight="1">
      <c r="B28" s="44"/>
      <c r="C28" s="172" t="s">
        <v>215</v>
      </c>
      <c r="D28" s="86"/>
      <c r="E28" s="87"/>
      <c r="F28" s="87"/>
      <c r="G28" s="87"/>
      <c r="H28" s="87"/>
      <c r="I28" s="86"/>
      <c r="J28" s="86"/>
      <c r="K28" s="86"/>
      <c r="L28" s="87"/>
      <c r="M28" s="87"/>
      <c r="N28" s="87"/>
      <c r="O28" s="87"/>
      <c r="P28" s="87"/>
      <c r="Q28" s="87"/>
      <c r="R28" s="87"/>
      <c r="S28" s="87"/>
      <c r="T28" s="87"/>
      <c r="U28" s="45"/>
    </row>
    <row r="29" spans="2:21">
      <c r="B29" s="44"/>
      <c r="F29" s="46"/>
      <c r="G29" s="46"/>
      <c r="H29" s="46"/>
      <c r="I29" s="46"/>
      <c r="J29" s="46"/>
      <c r="K29" s="46"/>
      <c r="L29" s="46"/>
      <c r="M29" s="46"/>
      <c r="N29" s="46"/>
      <c r="O29" s="46"/>
      <c r="P29" s="46"/>
      <c r="Q29" s="46"/>
      <c r="R29" s="46"/>
      <c r="S29" s="46"/>
      <c r="T29" s="46"/>
      <c r="U29" s="45"/>
    </row>
    <row r="30" spans="2:21">
      <c r="B30" s="44"/>
      <c r="F30" s="46"/>
      <c r="G30" s="46"/>
      <c r="H30" s="46"/>
      <c r="I30" s="46"/>
      <c r="J30" s="46"/>
      <c r="K30" s="46"/>
      <c r="L30" s="46"/>
      <c r="M30" s="46"/>
      <c r="N30" s="46"/>
      <c r="O30" s="46"/>
      <c r="P30" s="46"/>
      <c r="Q30" s="46"/>
      <c r="R30" s="46"/>
      <c r="S30" s="46"/>
      <c r="T30" s="46"/>
      <c r="U30" s="45"/>
    </row>
    <row r="31" spans="2:21">
      <c r="B31" s="44"/>
      <c r="F31" s="46"/>
      <c r="G31" s="46"/>
      <c r="H31" s="46"/>
      <c r="I31" s="46"/>
      <c r="J31" s="46"/>
      <c r="K31" s="46"/>
      <c r="L31" s="46"/>
      <c r="M31" s="46"/>
      <c r="N31" s="46"/>
      <c r="O31" s="46"/>
      <c r="P31" s="46"/>
      <c r="Q31" s="46"/>
      <c r="R31" s="46"/>
      <c r="S31" s="46"/>
      <c r="T31" s="46"/>
      <c r="U31" s="45"/>
    </row>
    <row r="32" spans="2:21">
      <c r="B32" s="44"/>
      <c r="C32" s="46"/>
      <c r="D32" s="46"/>
      <c r="E32" s="46"/>
      <c r="F32" s="46"/>
      <c r="G32" s="46"/>
      <c r="H32" s="46"/>
      <c r="I32" s="46"/>
      <c r="J32" s="46"/>
      <c r="K32" s="46"/>
      <c r="L32" s="46"/>
      <c r="M32" s="46"/>
      <c r="N32" s="46"/>
      <c r="O32" s="46"/>
      <c r="P32" s="46"/>
      <c r="Q32" s="46"/>
      <c r="R32" s="46"/>
      <c r="S32" s="46"/>
      <c r="T32" s="46"/>
      <c r="U32" s="45"/>
    </row>
    <row r="33" spans="2:21">
      <c r="B33" s="44"/>
      <c r="C33" s="46"/>
      <c r="D33" s="46"/>
      <c r="E33" s="46"/>
      <c r="F33" s="46"/>
      <c r="G33" s="46"/>
      <c r="H33" s="46"/>
      <c r="I33" s="46"/>
      <c r="J33" s="46" t="s">
        <v>216</v>
      </c>
      <c r="K33" s="46" t="s">
        <v>217</v>
      </c>
      <c r="L33" s="46" t="s">
        <v>218</v>
      </c>
      <c r="M33" s="46"/>
      <c r="N33" s="46"/>
      <c r="O33" s="46"/>
      <c r="P33" s="46"/>
      <c r="Q33" s="46"/>
      <c r="R33" s="46"/>
      <c r="S33" s="46"/>
      <c r="T33" s="46"/>
      <c r="U33" s="45"/>
    </row>
    <row r="34" spans="2:21">
      <c r="B34" s="44"/>
      <c r="C34" s="46"/>
      <c r="D34" s="46"/>
      <c r="E34" s="46"/>
      <c r="F34" s="46"/>
      <c r="G34" s="46"/>
      <c r="H34" s="46"/>
      <c r="I34" s="46"/>
      <c r="J34" s="46" t="str">
        <f>+Autodiagnóstico!C10</f>
        <v>Condiciones institucionales idóneas para la promoción de la participación ciudadana</v>
      </c>
      <c r="K34" s="46">
        <v>100</v>
      </c>
      <c r="L34" s="47">
        <f>+Autodiagnóstico!D10</f>
        <v>98</v>
      </c>
      <c r="M34" s="46"/>
      <c r="N34" s="46"/>
      <c r="O34" s="46"/>
      <c r="P34" s="46"/>
      <c r="Q34" s="46"/>
      <c r="R34" s="46"/>
      <c r="S34" s="46"/>
      <c r="T34" s="46"/>
      <c r="U34" s="45"/>
    </row>
    <row r="35" spans="2:21">
      <c r="B35" s="44"/>
      <c r="C35" s="46"/>
      <c r="D35" s="46"/>
      <c r="E35" s="46"/>
      <c r="F35" s="46"/>
      <c r="G35" s="46"/>
      <c r="H35" s="46"/>
      <c r="I35" s="46"/>
      <c r="J35" s="46" t="str">
        <f>+Autodiagnóstico!C30</f>
        <v>Promoción efectiva de la participación ciudadana</v>
      </c>
      <c r="K35" s="46">
        <v>100</v>
      </c>
      <c r="L35" s="47">
        <f>+Autodiagnóstico!D30</f>
        <v>95.909090909090907</v>
      </c>
      <c r="M35" s="46"/>
      <c r="N35" s="46"/>
      <c r="O35" s="46"/>
      <c r="P35" s="46"/>
      <c r="Q35" s="46"/>
      <c r="R35" s="46"/>
      <c r="S35" s="46"/>
      <c r="T35" s="46"/>
      <c r="U35" s="45"/>
    </row>
    <row r="36" spans="2:21">
      <c r="B36" s="44"/>
      <c r="C36" s="46"/>
      <c r="D36" s="46"/>
      <c r="E36" s="46"/>
      <c r="F36" s="46"/>
      <c r="G36" s="46"/>
      <c r="H36" s="46"/>
      <c r="I36" s="46"/>
      <c r="J36" s="46"/>
      <c r="K36" s="46"/>
      <c r="L36" s="46"/>
      <c r="M36" s="48"/>
      <c r="N36" s="46"/>
      <c r="O36" s="46"/>
      <c r="P36" s="46"/>
      <c r="Q36" s="46"/>
      <c r="R36" s="46"/>
      <c r="S36" s="46"/>
      <c r="T36" s="46"/>
      <c r="U36" s="45"/>
    </row>
    <row r="37" spans="2:21">
      <c r="B37" s="44"/>
      <c r="C37" s="46"/>
      <c r="D37" s="46"/>
      <c r="E37" s="46"/>
      <c r="F37" s="46"/>
      <c r="G37" s="46"/>
      <c r="H37" s="46"/>
      <c r="I37" s="46"/>
      <c r="J37" s="46"/>
      <c r="K37" s="46"/>
      <c r="L37" s="46"/>
      <c r="M37" s="48"/>
      <c r="N37" s="46"/>
      <c r="O37" s="46"/>
      <c r="P37" s="46"/>
      <c r="Q37" s="46"/>
      <c r="R37" s="46"/>
      <c r="S37" s="46"/>
      <c r="T37" s="46"/>
      <c r="U37" s="45"/>
    </row>
    <row r="38" spans="2:21">
      <c r="B38" s="44"/>
      <c r="C38" s="46"/>
      <c r="D38" s="46"/>
      <c r="E38" s="46"/>
      <c r="F38" s="46"/>
      <c r="G38" s="46"/>
      <c r="H38" s="46"/>
      <c r="I38" s="46"/>
      <c r="J38" s="46"/>
      <c r="K38" s="46"/>
      <c r="L38" s="46"/>
      <c r="M38" s="48"/>
      <c r="N38" s="46"/>
      <c r="O38" s="46"/>
      <c r="P38" s="46"/>
      <c r="Q38" s="46"/>
      <c r="R38" s="46"/>
      <c r="S38" s="46"/>
      <c r="T38" s="46"/>
      <c r="U38" s="45"/>
    </row>
    <row r="39" spans="2:21">
      <c r="B39" s="44"/>
      <c r="C39" s="46"/>
      <c r="D39" s="46"/>
      <c r="E39" s="46"/>
      <c r="F39" s="46"/>
      <c r="G39" s="46"/>
      <c r="H39" s="46"/>
      <c r="I39" s="46"/>
      <c r="J39" s="46"/>
      <c r="K39" s="46"/>
      <c r="L39" s="46"/>
      <c r="M39" s="48"/>
      <c r="N39" s="46"/>
      <c r="O39" s="46"/>
      <c r="P39" s="46"/>
      <c r="Q39" s="46"/>
      <c r="R39" s="46"/>
      <c r="S39" s="46"/>
      <c r="T39" s="46"/>
      <c r="U39" s="45"/>
    </row>
    <row r="40" spans="2:21">
      <c r="B40" s="44"/>
      <c r="C40" s="46"/>
      <c r="D40" s="46"/>
      <c r="E40" s="46"/>
      <c r="F40" s="46"/>
      <c r="G40" s="46"/>
      <c r="H40" s="46"/>
      <c r="I40" s="46"/>
      <c r="J40" s="46"/>
      <c r="K40" s="46"/>
      <c r="L40" s="46"/>
      <c r="M40" s="48"/>
      <c r="N40" s="46"/>
      <c r="O40" s="46"/>
      <c r="P40" s="46"/>
      <c r="Q40" s="46"/>
      <c r="R40" s="46"/>
      <c r="S40" s="46"/>
      <c r="T40" s="46"/>
      <c r="U40" s="45"/>
    </row>
    <row r="41" spans="2:21">
      <c r="B41" s="44"/>
      <c r="C41" s="46"/>
      <c r="D41" s="46"/>
      <c r="E41" s="46"/>
      <c r="F41" s="46"/>
      <c r="G41" s="46"/>
      <c r="H41" s="46"/>
      <c r="I41" s="46"/>
      <c r="J41" s="46"/>
      <c r="K41" s="46"/>
      <c r="L41" s="46"/>
      <c r="M41" s="46"/>
      <c r="N41" s="46"/>
      <c r="O41" s="46"/>
      <c r="P41" s="46"/>
      <c r="Q41" s="46"/>
      <c r="R41" s="46"/>
      <c r="S41" s="46"/>
      <c r="T41" s="46"/>
      <c r="U41" s="45"/>
    </row>
    <row r="42" spans="2:21">
      <c r="B42" s="44"/>
      <c r="C42" s="46"/>
      <c r="D42" s="46"/>
      <c r="E42" s="46"/>
      <c r="F42" s="46"/>
      <c r="G42" s="46"/>
      <c r="H42" s="46"/>
      <c r="I42" s="46"/>
      <c r="J42" s="46"/>
      <c r="K42" s="46"/>
      <c r="L42" s="46"/>
      <c r="M42" s="48"/>
      <c r="N42" s="46"/>
      <c r="O42" s="46"/>
      <c r="P42" s="46"/>
      <c r="Q42" s="46"/>
      <c r="R42" s="46"/>
      <c r="S42" s="46"/>
      <c r="T42" s="46"/>
      <c r="U42" s="45"/>
    </row>
    <row r="43" spans="2:21">
      <c r="B43" s="44"/>
      <c r="C43" s="46"/>
      <c r="D43" s="46"/>
      <c r="E43" s="46"/>
      <c r="F43" s="46"/>
      <c r="G43" s="46"/>
      <c r="H43" s="46"/>
      <c r="I43" s="46"/>
      <c r="J43" s="46"/>
      <c r="K43" s="46"/>
      <c r="L43" s="46"/>
      <c r="M43" s="48"/>
      <c r="N43" s="46"/>
      <c r="O43" s="46"/>
      <c r="P43" s="46"/>
      <c r="Q43" s="46"/>
      <c r="R43" s="46"/>
      <c r="S43" s="46"/>
      <c r="T43" s="46"/>
      <c r="U43" s="45"/>
    </row>
    <row r="44" spans="2:21">
      <c r="B44" s="44"/>
      <c r="C44" s="46"/>
      <c r="D44" s="46"/>
      <c r="E44" s="46"/>
      <c r="F44" s="46"/>
      <c r="G44" s="46"/>
      <c r="H44" s="46"/>
      <c r="I44" s="46"/>
      <c r="J44" s="46"/>
      <c r="K44" s="46"/>
      <c r="L44" s="46"/>
      <c r="M44" s="48"/>
      <c r="N44" s="46"/>
      <c r="O44" s="46"/>
      <c r="P44" s="46"/>
      <c r="Q44" s="46"/>
      <c r="R44" s="46"/>
      <c r="S44" s="46"/>
      <c r="T44" s="46"/>
      <c r="U44" s="45"/>
    </row>
    <row r="45" spans="2:21">
      <c r="B45" s="44"/>
      <c r="C45" s="46"/>
      <c r="D45" s="46"/>
      <c r="E45" s="46"/>
      <c r="F45" s="46"/>
      <c r="G45" s="46"/>
      <c r="H45" s="46"/>
      <c r="I45" s="46"/>
      <c r="J45" s="46"/>
      <c r="K45" s="46"/>
      <c r="L45" s="46"/>
      <c r="M45" s="48"/>
      <c r="N45" s="46"/>
      <c r="O45" s="46"/>
      <c r="P45" s="46"/>
      <c r="Q45" s="46"/>
      <c r="R45" s="46"/>
      <c r="S45" s="46"/>
      <c r="T45" s="46"/>
      <c r="U45" s="45"/>
    </row>
    <row r="46" spans="2:21">
      <c r="B46" s="44"/>
      <c r="C46" s="46"/>
      <c r="D46" s="46"/>
      <c r="E46" s="46"/>
      <c r="F46" s="46"/>
      <c r="G46" s="46"/>
      <c r="H46" s="46"/>
      <c r="I46" s="46"/>
      <c r="J46" s="46"/>
      <c r="K46" s="46"/>
      <c r="L46" s="46"/>
      <c r="M46" s="48"/>
      <c r="N46" s="46"/>
      <c r="O46" s="46"/>
      <c r="P46" s="46"/>
      <c r="Q46" s="46"/>
      <c r="R46" s="46"/>
      <c r="S46" s="46"/>
      <c r="T46" s="46"/>
      <c r="U46" s="45"/>
    </row>
    <row r="47" spans="2:21">
      <c r="B47" s="44"/>
      <c r="C47" s="46"/>
      <c r="D47" s="46"/>
      <c r="E47" s="46"/>
      <c r="F47" s="46"/>
      <c r="G47" s="46"/>
      <c r="H47" s="46"/>
      <c r="I47" s="46"/>
      <c r="J47" s="46"/>
      <c r="K47" s="46"/>
      <c r="L47" s="46"/>
      <c r="M47" s="46"/>
      <c r="N47" s="46"/>
      <c r="O47" s="46"/>
      <c r="P47" s="46"/>
      <c r="Q47" s="46"/>
      <c r="R47" s="46"/>
      <c r="S47" s="46"/>
      <c r="T47" s="46"/>
      <c r="U47" s="45"/>
    </row>
    <row r="48" spans="2:21">
      <c r="B48" s="44"/>
      <c r="C48" s="46"/>
      <c r="D48" s="46"/>
      <c r="E48" s="46"/>
      <c r="F48" s="46"/>
      <c r="G48" s="46"/>
      <c r="H48" s="46"/>
      <c r="I48" s="46"/>
      <c r="J48" s="46"/>
      <c r="K48" s="46"/>
      <c r="L48" s="46"/>
      <c r="M48" s="46"/>
      <c r="N48" s="46"/>
      <c r="O48" s="46"/>
      <c r="P48" s="46"/>
      <c r="Q48" s="46"/>
      <c r="R48" s="46"/>
      <c r="S48" s="46"/>
      <c r="T48" s="46"/>
      <c r="U48" s="45"/>
    </row>
    <row r="49" spans="2:21">
      <c r="B49" s="44"/>
      <c r="C49" s="46"/>
      <c r="D49" s="46"/>
      <c r="E49" s="46"/>
      <c r="F49" s="46"/>
      <c r="G49" s="46"/>
      <c r="H49" s="46"/>
      <c r="I49" s="46"/>
      <c r="J49" s="46"/>
      <c r="K49" s="46"/>
      <c r="L49" s="46"/>
      <c r="M49" s="46"/>
      <c r="N49" s="46"/>
      <c r="O49" s="46"/>
      <c r="P49" s="46"/>
      <c r="Q49" s="46"/>
      <c r="R49" s="46"/>
      <c r="S49" s="46"/>
      <c r="T49" s="46"/>
      <c r="U49" s="45"/>
    </row>
    <row r="50" spans="2:21">
      <c r="B50" s="44"/>
      <c r="C50" s="46"/>
      <c r="D50" s="46"/>
      <c r="E50" s="46"/>
      <c r="F50" s="46"/>
      <c r="G50" s="46"/>
      <c r="H50" s="46"/>
      <c r="I50" s="46"/>
      <c r="J50" s="46"/>
      <c r="K50" s="46"/>
      <c r="L50" s="46"/>
      <c r="M50" s="46"/>
      <c r="N50" s="46"/>
      <c r="O50" s="46"/>
      <c r="P50" s="46"/>
      <c r="Q50" s="46"/>
      <c r="R50" s="46"/>
      <c r="S50" s="46"/>
      <c r="T50" s="46"/>
      <c r="U50" s="45"/>
    </row>
    <row r="51" spans="2:21" ht="18" customHeight="1">
      <c r="B51" s="44"/>
      <c r="C51" s="172" t="s">
        <v>219</v>
      </c>
      <c r="D51" s="86"/>
      <c r="E51" s="87"/>
      <c r="F51" s="87"/>
      <c r="G51" s="87"/>
      <c r="H51" s="87"/>
      <c r="I51" s="86"/>
      <c r="J51" s="86"/>
      <c r="K51" s="86"/>
      <c r="L51" s="87"/>
      <c r="M51" s="87"/>
      <c r="N51" s="87"/>
      <c r="O51" s="87"/>
      <c r="P51" s="87"/>
      <c r="Q51" s="87"/>
      <c r="R51" s="87"/>
      <c r="S51" s="87"/>
      <c r="T51" s="87"/>
      <c r="U51" s="45"/>
    </row>
    <row r="52" spans="2:21">
      <c r="B52" s="44"/>
      <c r="C52" s="46"/>
      <c r="D52" s="46"/>
      <c r="E52" s="46"/>
      <c r="F52" s="46"/>
      <c r="G52" s="46"/>
      <c r="H52" s="46"/>
      <c r="I52" s="46"/>
      <c r="J52" s="46"/>
      <c r="K52" s="46"/>
      <c r="L52" s="46"/>
      <c r="M52" s="46"/>
      <c r="N52" s="46"/>
      <c r="O52" s="46"/>
      <c r="P52" s="46"/>
      <c r="Q52" s="46"/>
      <c r="R52" s="46"/>
      <c r="S52" s="46"/>
      <c r="T52" s="46"/>
      <c r="U52" s="45"/>
    </row>
    <row r="53" spans="2:21">
      <c r="B53" s="44"/>
      <c r="C53" s="46"/>
      <c r="D53" s="46"/>
      <c r="E53" s="46"/>
      <c r="F53" s="46"/>
      <c r="G53" s="46"/>
      <c r="H53" s="46"/>
      <c r="I53" s="46"/>
      <c r="K53" s="329" t="s">
        <v>220</v>
      </c>
      <c r="L53" s="329"/>
      <c r="M53" s="329"/>
      <c r="N53" s="329"/>
      <c r="O53" s="46"/>
      <c r="P53" s="46"/>
      <c r="Q53" s="46"/>
      <c r="R53" s="46"/>
      <c r="S53" s="46"/>
      <c r="T53" s="46"/>
      <c r="U53" s="45"/>
    </row>
    <row r="54" spans="2:21">
      <c r="B54" s="44"/>
      <c r="E54" s="46"/>
      <c r="F54" s="46"/>
      <c r="I54" s="88" t="str">
        <f>+Autodiagnóstico!C10</f>
        <v>Condiciones institucionales idóneas para la promoción de la participación ciudadana</v>
      </c>
      <c r="K54" s="46"/>
      <c r="O54" s="46"/>
      <c r="P54" s="46"/>
      <c r="Q54" s="46"/>
      <c r="R54" s="46"/>
      <c r="S54" s="46"/>
      <c r="T54" s="46"/>
      <c r="U54" s="45"/>
    </row>
    <row r="55" spans="2:21">
      <c r="B55" s="44"/>
      <c r="C55" s="46"/>
      <c r="D55" s="46"/>
      <c r="E55" s="46"/>
      <c r="F55" s="46"/>
      <c r="G55" s="46"/>
      <c r="H55" s="46"/>
      <c r="I55" s="46"/>
      <c r="J55" s="46"/>
      <c r="K55" s="46"/>
      <c r="L55" s="46"/>
      <c r="M55" s="46"/>
      <c r="N55" s="46"/>
      <c r="O55" s="46"/>
      <c r="P55" s="46"/>
      <c r="Q55" s="46"/>
      <c r="R55" s="46"/>
      <c r="S55" s="46"/>
      <c r="T55" s="46"/>
      <c r="U55" s="45"/>
    </row>
    <row r="56" spans="2:21">
      <c r="B56" s="44"/>
      <c r="E56" s="46"/>
      <c r="F56" s="46"/>
      <c r="G56" s="46"/>
      <c r="H56" s="46"/>
      <c r="I56" s="46" t="s">
        <v>221</v>
      </c>
      <c r="J56" s="43" t="s">
        <v>213</v>
      </c>
      <c r="K56" s="46" t="s">
        <v>214</v>
      </c>
      <c r="L56" s="46"/>
      <c r="P56" s="46"/>
      <c r="Q56" s="46"/>
      <c r="R56" s="46"/>
      <c r="S56" s="46"/>
      <c r="T56" s="46"/>
      <c r="U56" s="45"/>
    </row>
    <row r="57" spans="2:21">
      <c r="B57" s="44"/>
      <c r="E57" s="46"/>
      <c r="F57" s="46"/>
      <c r="G57" s="46"/>
      <c r="H57" s="46"/>
      <c r="I57" s="46" t="str">
        <f>+Autodiagnóstico!E10</f>
        <v>Realizar el diagnóstico del estado actual de la participación ciudadana en la entidad</v>
      </c>
      <c r="J57" s="43">
        <v>100</v>
      </c>
      <c r="K57" s="47">
        <f>+Autodiagnóstico!F10</f>
        <v>94</v>
      </c>
      <c r="L57" s="46"/>
      <c r="P57" s="46"/>
      <c r="Q57" s="46"/>
      <c r="R57" s="46"/>
      <c r="S57" s="46"/>
      <c r="T57" s="46"/>
      <c r="U57" s="45"/>
    </row>
    <row r="58" spans="2:21">
      <c r="B58" s="44"/>
      <c r="E58" s="46"/>
      <c r="F58" s="46"/>
      <c r="G58" s="46"/>
      <c r="H58" s="46"/>
      <c r="I58" s="46" t="str">
        <f>+Autodiagnóstico!E15</f>
        <v>Construir el Plan de participación. 
 Paso 1. 
Identificación de actividades que involucran procesos de participación</v>
      </c>
      <c r="J58" s="43">
        <v>100</v>
      </c>
      <c r="K58" s="47">
        <f>+Autodiagnóstico!F15</f>
        <v>100</v>
      </c>
      <c r="L58" s="46"/>
      <c r="P58" s="46"/>
      <c r="Q58" s="46"/>
      <c r="R58" s="46"/>
      <c r="S58" s="46"/>
      <c r="T58" s="46"/>
      <c r="U58" s="45"/>
    </row>
    <row r="59" spans="2:21">
      <c r="B59" s="44"/>
      <c r="E59" s="46"/>
      <c r="F59" s="46"/>
      <c r="G59" s="46"/>
      <c r="H59" s="46"/>
      <c r="I59" s="46" t="str">
        <f>+Autodiagnóstico!E20</f>
        <v>Construir el Plan de participación. 
 Paso 2. 
Definir la estrategia para la ejecución del plan</v>
      </c>
      <c r="J59" s="43">
        <v>100</v>
      </c>
      <c r="K59" s="47">
        <f>+Autodiagnóstico!F20</f>
        <v>98.571428571428569</v>
      </c>
      <c r="L59" s="46"/>
      <c r="M59" s="46"/>
      <c r="N59" s="46"/>
      <c r="O59" s="46"/>
      <c r="P59" s="46"/>
      <c r="Q59" s="46"/>
      <c r="R59" s="46"/>
      <c r="S59" s="46"/>
      <c r="T59" s="46"/>
      <c r="U59" s="45"/>
    </row>
    <row r="60" spans="2:21">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c r="B61" s="44"/>
      <c r="C61" s="46"/>
      <c r="D61" s="46"/>
      <c r="E61" s="46"/>
      <c r="F61" s="46"/>
      <c r="G61" s="46"/>
      <c r="H61" s="46"/>
      <c r="I61" s="46"/>
      <c r="J61" s="46"/>
      <c r="K61" s="46"/>
      <c r="L61" s="46"/>
      <c r="M61" s="46"/>
      <c r="N61" s="46"/>
      <c r="O61" s="46"/>
      <c r="P61" s="46"/>
      <c r="Q61" s="46"/>
      <c r="R61" s="46"/>
      <c r="S61" s="46"/>
      <c r="T61" s="46"/>
      <c r="U61" s="45"/>
    </row>
    <row r="62" spans="2:21">
      <c r="B62" s="44"/>
      <c r="C62" s="46"/>
      <c r="D62" s="46"/>
      <c r="E62" s="46"/>
      <c r="F62" s="46"/>
      <c r="G62" s="46"/>
      <c r="H62" s="46"/>
      <c r="I62" s="46"/>
      <c r="J62" s="46"/>
      <c r="K62" s="46"/>
      <c r="L62" s="46"/>
      <c r="M62" s="46"/>
      <c r="N62" s="46"/>
      <c r="O62" s="46"/>
      <c r="P62" s="46"/>
      <c r="Q62" s="46"/>
      <c r="R62" s="46"/>
      <c r="S62" s="46"/>
      <c r="T62" s="46"/>
      <c r="U62" s="45"/>
    </row>
    <row r="63" spans="2:21">
      <c r="B63" s="44"/>
      <c r="C63" s="46"/>
      <c r="D63" s="46"/>
      <c r="E63" s="46"/>
      <c r="F63" s="46"/>
      <c r="G63" s="46"/>
      <c r="H63" s="46"/>
      <c r="I63" s="46"/>
      <c r="J63" s="46"/>
      <c r="K63" s="46"/>
      <c r="L63" s="46"/>
      <c r="M63" s="46"/>
      <c r="N63" s="46"/>
      <c r="O63" s="46"/>
      <c r="P63" s="46"/>
      <c r="Q63" s="46"/>
      <c r="R63" s="46"/>
      <c r="S63" s="46"/>
      <c r="T63" s="46"/>
      <c r="U63" s="45"/>
    </row>
    <row r="64" spans="2:21">
      <c r="B64" s="44"/>
      <c r="C64" s="46"/>
      <c r="D64" s="46"/>
      <c r="E64" s="46"/>
      <c r="F64" s="46"/>
      <c r="G64" s="46"/>
      <c r="H64" s="46"/>
      <c r="I64" s="46"/>
      <c r="J64" s="46"/>
      <c r="K64" s="46"/>
      <c r="L64" s="46"/>
      <c r="M64" s="46"/>
      <c r="N64" s="46"/>
      <c r="O64" s="46"/>
      <c r="P64" s="46"/>
      <c r="Q64" s="46"/>
      <c r="R64" s="46"/>
      <c r="S64" s="46"/>
      <c r="T64" s="46"/>
      <c r="U64" s="45"/>
    </row>
    <row r="65" spans="2:21">
      <c r="B65" s="44"/>
      <c r="C65" s="46"/>
      <c r="D65" s="46"/>
      <c r="E65" s="46"/>
      <c r="F65" s="46"/>
      <c r="G65" s="46"/>
      <c r="H65" s="46"/>
      <c r="I65" s="46"/>
      <c r="J65" s="46"/>
      <c r="K65" s="46"/>
      <c r="L65" s="46"/>
      <c r="M65" s="46"/>
      <c r="N65" s="46"/>
      <c r="O65" s="46"/>
      <c r="P65" s="46"/>
      <c r="Q65" s="46"/>
      <c r="R65" s="46"/>
      <c r="S65" s="46"/>
      <c r="T65" s="46"/>
      <c r="U65" s="45"/>
    </row>
    <row r="66" spans="2:21">
      <c r="B66" s="44"/>
      <c r="C66" s="46"/>
      <c r="D66" s="46"/>
      <c r="E66" s="46"/>
      <c r="F66" s="46"/>
      <c r="G66" s="46"/>
      <c r="H66" s="46"/>
      <c r="I66" s="46"/>
      <c r="J66" s="46"/>
      <c r="K66" s="46"/>
      <c r="L66" s="46"/>
      <c r="M66" s="46"/>
      <c r="N66" s="46"/>
      <c r="O66" s="46"/>
      <c r="P66" s="46"/>
      <c r="Q66" s="46"/>
      <c r="R66" s="46"/>
      <c r="S66" s="46"/>
      <c r="T66" s="46"/>
      <c r="U66" s="45"/>
    </row>
    <row r="67" spans="2:21">
      <c r="B67" s="44"/>
      <c r="C67" s="46"/>
      <c r="D67" s="46"/>
      <c r="E67" s="46"/>
      <c r="F67" s="46"/>
      <c r="G67" s="46"/>
      <c r="H67" s="46"/>
      <c r="I67" s="46"/>
      <c r="J67" s="46"/>
      <c r="K67" s="46"/>
      <c r="L67" s="46"/>
      <c r="M67" s="46"/>
      <c r="N67" s="46"/>
      <c r="O67" s="46"/>
      <c r="P67" s="46"/>
      <c r="Q67" s="46"/>
      <c r="R67" s="46"/>
      <c r="S67" s="46"/>
      <c r="T67" s="46"/>
      <c r="U67" s="45"/>
    </row>
    <row r="68" spans="2:21">
      <c r="B68" s="44"/>
      <c r="C68" s="46"/>
      <c r="D68" s="46"/>
      <c r="E68" s="46"/>
      <c r="F68" s="46"/>
      <c r="G68" s="46"/>
      <c r="H68" s="46"/>
      <c r="I68" s="46"/>
      <c r="J68" s="46"/>
      <c r="K68" s="46"/>
      <c r="L68" s="46"/>
      <c r="M68" s="46"/>
      <c r="N68" s="46"/>
      <c r="O68" s="46"/>
      <c r="P68" s="46"/>
      <c r="Q68" s="46"/>
      <c r="R68" s="46"/>
      <c r="S68" s="46"/>
      <c r="T68" s="46"/>
      <c r="U68" s="45"/>
    </row>
    <row r="69" spans="2:21">
      <c r="B69" s="44"/>
      <c r="C69" s="46"/>
      <c r="D69" s="46"/>
      <c r="E69" s="46"/>
      <c r="F69" s="46"/>
      <c r="G69" s="46"/>
      <c r="H69" s="46"/>
      <c r="I69" s="46"/>
      <c r="J69" s="46"/>
      <c r="K69" s="46"/>
      <c r="L69" s="46"/>
      <c r="M69" s="46"/>
      <c r="N69" s="46"/>
      <c r="O69" s="46"/>
      <c r="P69" s="46"/>
      <c r="Q69" s="46"/>
      <c r="R69" s="46"/>
      <c r="S69" s="46"/>
      <c r="T69" s="46"/>
      <c r="U69" s="45"/>
    </row>
    <row r="70" spans="2:21">
      <c r="B70" s="44"/>
      <c r="C70" s="46"/>
      <c r="D70" s="46"/>
      <c r="E70" s="46"/>
      <c r="F70" s="46"/>
      <c r="G70" s="46"/>
      <c r="H70" s="46"/>
      <c r="I70" s="46"/>
      <c r="J70" s="46"/>
      <c r="K70" s="46"/>
      <c r="L70" s="46"/>
      <c r="M70" s="46"/>
      <c r="N70" s="46"/>
      <c r="O70" s="46"/>
      <c r="P70" s="46"/>
      <c r="Q70" s="46"/>
      <c r="R70" s="46"/>
      <c r="S70" s="46"/>
      <c r="T70" s="46"/>
      <c r="U70" s="45"/>
    </row>
    <row r="71" spans="2:21">
      <c r="B71" s="44"/>
      <c r="C71" s="46"/>
      <c r="D71" s="46"/>
      <c r="E71" s="46"/>
      <c r="F71" s="46"/>
      <c r="G71" s="46"/>
      <c r="H71" s="46"/>
      <c r="I71" s="46"/>
      <c r="J71" s="46"/>
      <c r="K71" s="46"/>
      <c r="L71" s="46"/>
      <c r="M71" s="46"/>
      <c r="N71" s="46"/>
      <c r="O71" s="46"/>
      <c r="P71" s="46"/>
      <c r="Q71" s="46"/>
      <c r="R71" s="46"/>
      <c r="S71" s="46"/>
      <c r="T71" s="46"/>
      <c r="U71" s="45"/>
    </row>
    <row r="72" spans="2:21">
      <c r="B72" s="44"/>
      <c r="C72" s="46"/>
      <c r="D72" s="46"/>
      <c r="E72" s="46"/>
      <c r="F72" s="46"/>
      <c r="G72" s="46"/>
      <c r="H72" s="46"/>
      <c r="I72" s="46"/>
      <c r="J72" s="46"/>
      <c r="K72" s="46"/>
      <c r="L72" s="46"/>
      <c r="M72" s="46"/>
      <c r="N72" s="46"/>
      <c r="O72" s="46"/>
      <c r="P72" s="46"/>
      <c r="Q72" s="46"/>
      <c r="R72" s="46"/>
      <c r="S72" s="46"/>
      <c r="T72" s="46"/>
      <c r="U72" s="45"/>
    </row>
    <row r="73" spans="2:21">
      <c r="B73" s="44"/>
      <c r="C73" s="46"/>
      <c r="D73" s="46"/>
      <c r="E73" s="46"/>
      <c r="F73" s="46"/>
      <c r="G73" s="46"/>
      <c r="H73" s="46"/>
      <c r="I73" s="46"/>
      <c r="J73" s="46"/>
      <c r="K73" s="46"/>
      <c r="L73" s="46"/>
      <c r="M73" s="46"/>
      <c r="N73" s="46"/>
      <c r="O73" s="46"/>
      <c r="P73" s="46"/>
      <c r="Q73" s="46"/>
      <c r="R73" s="46"/>
      <c r="S73" s="46"/>
      <c r="T73" s="46"/>
      <c r="U73" s="45"/>
    </row>
    <row r="74" spans="2:21">
      <c r="B74" s="44"/>
      <c r="C74" s="46"/>
      <c r="D74" s="46"/>
      <c r="E74" s="46"/>
      <c r="F74" s="46"/>
      <c r="G74" s="46"/>
      <c r="H74" s="46"/>
      <c r="I74" s="46"/>
      <c r="J74" s="46"/>
      <c r="K74" s="46"/>
      <c r="L74" s="46"/>
      <c r="M74" s="46"/>
      <c r="N74" s="46"/>
      <c r="O74" s="46"/>
      <c r="P74" s="46"/>
      <c r="Q74" s="46"/>
      <c r="R74" s="46"/>
      <c r="S74" s="46"/>
      <c r="T74" s="46"/>
      <c r="U74" s="45"/>
    </row>
    <row r="75" spans="2:21">
      <c r="B75" s="44"/>
      <c r="C75" s="46"/>
      <c r="D75" s="46"/>
      <c r="E75" s="46"/>
      <c r="F75" s="46"/>
      <c r="G75" s="46"/>
      <c r="H75" s="46"/>
      <c r="I75" s="46"/>
      <c r="J75" s="46"/>
      <c r="K75" s="46"/>
      <c r="L75" s="46"/>
      <c r="M75" s="46"/>
      <c r="N75" s="46"/>
      <c r="O75" s="46"/>
      <c r="P75" s="46"/>
      <c r="Q75" s="46"/>
      <c r="R75" s="46"/>
      <c r="S75" s="46"/>
      <c r="T75" s="46"/>
      <c r="U75" s="45"/>
    </row>
    <row r="76" spans="2:21">
      <c r="B76" s="44"/>
      <c r="C76" s="46"/>
      <c r="D76" s="46"/>
      <c r="E76" s="46"/>
      <c r="F76" s="46"/>
      <c r="G76" s="46"/>
      <c r="H76" s="46"/>
      <c r="I76" s="46"/>
      <c r="K76" s="46"/>
      <c r="L76" s="46"/>
      <c r="M76" s="46"/>
      <c r="N76" s="46"/>
      <c r="O76" s="46"/>
      <c r="P76" s="46"/>
      <c r="Q76" s="46"/>
      <c r="R76" s="46"/>
      <c r="S76" s="46"/>
      <c r="T76" s="46"/>
      <c r="U76" s="45"/>
    </row>
    <row r="77" spans="2:21">
      <c r="B77" s="44"/>
      <c r="C77" s="46"/>
      <c r="D77" s="46"/>
      <c r="E77" s="46"/>
      <c r="F77" s="46"/>
      <c r="G77" s="46"/>
      <c r="H77" s="46"/>
      <c r="I77" s="46"/>
      <c r="K77" s="329" t="s">
        <v>222</v>
      </c>
      <c r="L77" s="329"/>
      <c r="M77" s="329"/>
      <c r="N77" s="329"/>
      <c r="O77" s="46"/>
      <c r="P77" s="46"/>
      <c r="Q77" s="46"/>
      <c r="R77" s="46"/>
      <c r="S77" s="46"/>
      <c r="T77" s="46"/>
      <c r="U77" s="45"/>
    </row>
    <row r="78" spans="2:21">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c r="B79" s="44"/>
      <c r="C79" s="46"/>
      <c r="D79" s="57"/>
      <c r="E79" s="46"/>
      <c r="F79" s="46"/>
      <c r="G79" s="46"/>
      <c r="H79" s="46"/>
      <c r="I79" s="46"/>
      <c r="M79" s="46"/>
      <c r="N79" s="46"/>
      <c r="O79" s="46"/>
      <c r="P79" s="46"/>
      <c r="Q79" s="46"/>
      <c r="R79" s="46"/>
      <c r="S79" s="46"/>
      <c r="T79" s="46"/>
      <c r="U79" s="45"/>
    </row>
    <row r="80" spans="2:21">
      <c r="B80" s="44"/>
      <c r="C80" s="46"/>
      <c r="D80" s="46"/>
      <c r="E80" s="46"/>
      <c r="F80" s="46"/>
      <c r="G80" s="46"/>
      <c r="H80" s="46"/>
      <c r="I80" s="46"/>
      <c r="M80" s="46"/>
      <c r="N80" s="46"/>
      <c r="O80" s="46"/>
      <c r="P80" s="46"/>
      <c r="Q80" s="46"/>
      <c r="R80" s="46"/>
      <c r="S80" s="46"/>
      <c r="T80" s="46"/>
      <c r="U80" s="45"/>
    </row>
    <row r="81" spans="2:21">
      <c r="B81" s="44"/>
      <c r="C81" s="46"/>
      <c r="D81" s="46"/>
      <c r="E81" s="46"/>
      <c r="F81" s="46"/>
      <c r="G81" s="46"/>
      <c r="H81" s="46"/>
      <c r="I81" s="46"/>
      <c r="M81" s="46"/>
      <c r="N81" s="46"/>
      <c r="O81" s="46"/>
      <c r="P81" s="46"/>
      <c r="Q81" s="46"/>
      <c r="R81" s="46"/>
      <c r="S81" s="46"/>
      <c r="T81" s="46"/>
      <c r="U81" s="45"/>
    </row>
    <row r="82" spans="2:21">
      <c r="B82" s="44"/>
      <c r="C82" s="46"/>
      <c r="D82" s="46"/>
      <c r="E82" s="46"/>
      <c r="F82" s="46"/>
      <c r="G82" s="46"/>
      <c r="H82" s="46"/>
      <c r="I82" s="46"/>
      <c r="J82" s="46"/>
      <c r="K82" s="46"/>
      <c r="L82" s="46"/>
      <c r="M82" s="46"/>
      <c r="N82" s="46"/>
      <c r="O82" s="46"/>
      <c r="P82" s="46"/>
      <c r="Q82" s="46"/>
      <c r="R82" s="46"/>
      <c r="S82" s="46"/>
      <c r="T82" s="46"/>
      <c r="U82" s="45"/>
    </row>
    <row r="83" spans="2:21">
      <c r="B83" s="44"/>
      <c r="C83" s="46"/>
      <c r="D83" s="46"/>
      <c r="E83" s="46"/>
      <c r="F83" s="46"/>
      <c r="G83" s="46"/>
      <c r="H83" s="46"/>
      <c r="I83" s="46"/>
      <c r="J83" s="46" t="s">
        <v>221</v>
      </c>
      <c r="K83" s="43" t="s">
        <v>213</v>
      </c>
      <c r="L83" s="46" t="s">
        <v>214</v>
      </c>
      <c r="M83" s="46"/>
      <c r="N83" s="46"/>
      <c r="O83" s="46"/>
      <c r="P83" s="46"/>
      <c r="Q83" s="46"/>
      <c r="R83" s="46"/>
      <c r="S83" s="46"/>
      <c r="T83" s="46"/>
      <c r="U83" s="45"/>
    </row>
    <row r="84" spans="2:21">
      <c r="B84" s="44"/>
      <c r="C84" s="46"/>
      <c r="D84" s="46"/>
      <c r="E84" s="46"/>
      <c r="F84" s="46"/>
      <c r="G84" s="46"/>
      <c r="H84" s="46"/>
      <c r="I84" s="46"/>
      <c r="J84" s="46" t="str">
        <f>+Autodiagnóstico!E30</f>
        <v>Ejecutar el Plan de participación</v>
      </c>
      <c r="K84" s="43">
        <v>100</v>
      </c>
      <c r="L84" s="47">
        <f>+Autodiagnóstico!F30</f>
        <v>94.285714285714292</v>
      </c>
      <c r="N84" s="46"/>
      <c r="O84" s="46"/>
      <c r="P84" s="46"/>
      <c r="Q84" s="46"/>
      <c r="R84" s="46"/>
      <c r="S84" s="46"/>
      <c r="T84" s="46"/>
      <c r="U84" s="45"/>
    </row>
    <row r="85" spans="2:21">
      <c r="B85" s="44"/>
      <c r="C85" s="46"/>
      <c r="D85" s="46"/>
      <c r="E85" s="46"/>
      <c r="F85" s="46"/>
      <c r="G85" s="46"/>
      <c r="H85" s="46"/>
      <c r="I85" s="46"/>
      <c r="J85" s="46" t="str">
        <f>+Autodiagnóstico!E37</f>
        <v>Evaluación de Resultados</v>
      </c>
      <c r="K85" s="43">
        <v>100</v>
      </c>
      <c r="L85" s="47">
        <f>+Autodiagnóstico!F37</f>
        <v>98.75</v>
      </c>
      <c r="N85" s="46"/>
      <c r="O85" s="46"/>
      <c r="P85" s="46"/>
      <c r="Q85" s="46"/>
      <c r="R85" s="46"/>
      <c r="S85" s="46"/>
      <c r="T85" s="46"/>
      <c r="U85" s="45"/>
    </row>
    <row r="86" spans="2:21">
      <c r="B86" s="44"/>
      <c r="C86" s="46"/>
      <c r="D86" s="46"/>
      <c r="E86" s="46"/>
      <c r="F86" s="46"/>
      <c r="G86" s="46"/>
      <c r="H86" s="46"/>
      <c r="I86" s="46"/>
      <c r="J86" s="46"/>
      <c r="K86" s="46"/>
      <c r="N86" s="46"/>
      <c r="O86" s="46"/>
      <c r="P86" s="46"/>
      <c r="Q86" s="46"/>
      <c r="R86" s="46"/>
      <c r="S86" s="46"/>
      <c r="T86" s="46"/>
      <c r="U86" s="45"/>
    </row>
    <row r="87" spans="2:21">
      <c r="B87" s="44"/>
      <c r="C87" s="46"/>
      <c r="D87" s="46"/>
      <c r="E87" s="46"/>
      <c r="F87" s="46"/>
      <c r="G87" s="46"/>
      <c r="H87" s="46"/>
      <c r="I87" s="46"/>
      <c r="J87" s="46"/>
      <c r="K87" s="46"/>
      <c r="N87" s="46"/>
      <c r="O87" s="46"/>
      <c r="P87" s="46"/>
      <c r="Q87" s="46"/>
      <c r="R87" s="46"/>
      <c r="S87" s="46"/>
      <c r="T87" s="46"/>
      <c r="U87" s="45"/>
    </row>
    <row r="88" spans="2:21">
      <c r="B88" s="44"/>
      <c r="C88" s="46"/>
      <c r="D88" s="46"/>
      <c r="E88" s="46"/>
      <c r="F88" s="46"/>
      <c r="G88" s="46"/>
      <c r="H88" s="46"/>
      <c r="I88" s="46"/>
      <c r="J88" s="46"/>
      <c r="K88" s="46"/>
      <c r="L88" s="46"/>
      <c r="M88" s="46"/>
      <c r="N88" s="46"/>
      <c r="O88" s="46"/>
      <c r="P88" s="46"/>
      <c r="Q88" s="46"/>
      <c r="R88" s="46"/>
      <c r="S88" s="46"/>
      <c r="T88" s="46"/>
      <c r="U88" s="45"/>
    </row>
    <row r="89" spans="2:21">
      <c r="B89" s="44"/>
      <c r="C89" s="46"/>
      <c r="D89" s="46"/>
      <c r="E89" s="46"/>
      <c r="F89" s="46"/>
      <c r="G89" s="46"/>
      <c r="H89" s="46"/>
      <c r="I89" s="46"/>
      <c r="J89" s="46"/>
      <c r="K89" s="46"/>
      <c r="L89" s="46"/>
      <c r="M89" s="46"/>
      <c r="N89" s="46"/>
      <c r="O89" s="46"/>
      <c r="P89" s="46"/>
      <c r="Q89" s="46"/>
      <c r="R89" s="46"/>
      <c r="S89" s="46"/>
      <c r="T89" s="46"/>
      <c r="U89" s="45"/>
    </row>
    <row r="90" spans="2:21">
      <c r="B90" s="44"/>
      <c r="C90" s="46"/>
      <c r="D90" s="46"/>
      <c r="E90" s="46"/>
      <c r="F90" s="46"/>
      <c r="G90" s="46"/>
      <c r="H90" s="46"/>
      <c r="I90" s="46"/>
      <c r="J90" s="46"/>
      <c r="K90" s="46"/>
      <c r="L90" s="46"/>
      <c r="M90" s="46"/>
      <c r="N90" s="46"/>
      <c r="O90" s="46"/>
      <c r="P90" s="46"/>
      <c r="Q90" s="46"/>
      <c r="R90" s="46"/>
      <c r="S90" s="46"/>
      <c r="T90" s="46"/>
      <c r="U90" s="45"/>
    </row>
    <row r="91" spans="2:21">
      <c r="B91" s="44"/>
      <c r="C91" s="46"/>
      <c r="D91" s="46"/>
      <c r="E91" s="46"/>
      <c r="F91" s="46"/>
      <c r="G91" s="46"/>
      <c r="H91" s="46"/>
      <c r="I91" s="46"/>
      <c r="J91" s="46"/>
      <c r="K91" s="46"/>
      <c r="L91" s="46"/>
      <c r="M91" s="46"/>
      <c r="N91" s="46"/>
      <c r="O91" s="46"/>
      <c r="P91" s="46"/>
      <c r="Q91" s="46"/>
      <c r="R91" s="46"/>
      <c r="S91" s="46"/>
      <c r="T91" s="46"/>
      <c r="U91" s="45"/>
    </row>
    <row r="92" spans="2:21">
      <c r="B92" s="44"/>
      <c r="C92" s="46"/>
      <c r="D92" s="46"/>
      <c r="E92" s="46"/>
      <c r="F92" s="46"/>
      <c r="G92" s="46"/>
      <c r="H92" s="46"/>
      <c r="I92" s="46"/>
      <c r="J92" s="46"/>
      <c r="K92" s="46"/>
      <c r="L92" s="46"/>
      <c r="M92" s="46"/>
      <c r="N92" s="46"/>
      <c r="O92" s="46"/>
      <c r="P92" s="46"/>
      <c r="Q92" s="46"/>
      <c r="R92" s="46"/>
      <c r="S92" s="46"/>
      <c r="T92" s="46"/>
      <c r="U92" s="45"/>
    </row>
    <row r="93" spans="2:21">
      <c r="B93" s="44"/>
      <c r="C93" s="46"/>
      <c r="D93" s="46"/>
      <c r="E93" s="46"/>
      <c r="F93" s="46"/>
      <c r="G93" s="46"/>
      <c r="H93" s="46"/>
      <c r="I93" s="46"/>
      <c r="J93" s="46"/>
      <c r="K93" s="46"/>
      <c r="L93" s="46"/>
      <c r="M93" s="46"/>
      <c r="N93" s="46"/>
      <c r="O93" s="46"/>
      <c r="P93" s="46"/>
      <c r="Q93" s="46"/>
      <c r="R93" s="46"/>
      <c r="S93" s="46"/>
      <c r="T93" s="46"/>
      <c r="U93" s="45"/>
    </row>
    <row r="94" spans="2:21">
      <c r="B94" s="44"/>
      <c r="C94" s="46"/>
      <c r="D94" s="46"/>
      <c r="E94" s="46"/>
      <c r="F94" s="46"/>
      <c r="G94" s="46"/>
      <c r="H94" s="46"/>
      <c r="I94" s="46"/>
      <c r="J94" s="46"/>
      <c r="K94" s="46"/>
      <c r="L94" s="46"/>
      <c r="M94" s="46"/>
      <c r="N94" s="46"/>
      <c r="O94" s="46"/>
      <c r="P94" s="46"/>
      <c r="Q94" s="46"/>
      <c r="R94" s="46"/>
      <c r="S94" s="46"/>
      <c r="T94" s="46"/>
      <c r="U94" s="45"/>
    </row>
    <row r="95" spans="2:21">
      <c r="B95" s="44"/>
      <c r="C95" s="46"/>
      <c r="D95" s="46"/>
      <c r="E95" s="46"/>
      <c r="F95" s="46"/>
      <c r="G95" s="46"/>
      <c r="H95" s="46"/>
      <c r="I95" s="46"/>
      <c r="J95" s="46"/>
      <c r="K95" s="46"/>
      <c r="L95" s="46"/>
      <c r="M95" s="46"/>
      <c r="N95" s="46"/>
      <c r="O95" s="46"/>
      <c r="P95" s="46"/>
      <c r="Q95" s="46"/>
      <c r="R95" s="46"/>
      <c r="S95" s="46"/>
      <c r="T95" s="46"/>
      <c r="U95" s="45"/>
    </row>
    <row r="96" spans="2:21">
      <c r="B96" s="44"/>
      <c r="C96" s="46"/>
      <c r="D96" s="46"/>
      <c r="E96" s="46"/>
      <c r="F96" s="46"/>
      <c r="G96" s="46"/>
      <c r="H96" s="46"/>
      <c r="I96" s="46"/>
      <c r="J96" s="46"/>
      <c r="K96" s="46"/>
      <c r="L96" s="46"/>
      <c r="M96" s="46"/>
      <c r="N96" s="46"/>
      <c r="O96" s="46"/>
      <c r="P96" s="46"/>
      <c r="Q96" s="46"/>
      <c r="R96" s="46"/>
      <c r="S96" s="46"/>
      <c r="T96" s="46"/>
      <c r="U96" s="45"/>
    </row>
    <row r="97" spans="2:21">
      <c r="B97" s="44"/>
      <c r="C97" s="46"/>
      <c r="D97" s="46"/>
      <c r="E97" s="46"/>
      <c r="F97" s="46"/>
      <c r="G97" s="46"/>
      <c r="H97" s="46"/>
      <c r="I97" s="46"/>
      <c r="J97" s="46"/>
      <c r="K97" s="46"/>
      <c r="L97" s="46"/>
      <c r="M97" s="46"/>
      <c r="N97" s="46"/>
      <c r="O97" s="46"/>
      <c r="P97" s="46"/>
      <c r="Q97" s="46"/>
      <c r="R97" s="46"/>
      <c r="S97" s="46"/>
      <c r="T97" s="46"/>
      <c r="U97" s="45"/>
    </row>
    <row r="98" spans="2:21" ht="14" thickBot="1">
      <c r="B98" s="49"/>
      <c r="C98" s="50"/>
      <c r="D98" s="50"/>
      <c r="E98" s="50"/>
      <c r="F98" s="50"/>
      <c r="G98" s="50"/>
      <c r="H98" s="50"/>
      <c r="I98" s="50"/>
      <c r="J98" s="50"/>
      <c r="K98" s="50"/>
      <c r="L98" s="50"/>
      <c r="M98" s="50"/>
      <c r="N98" s="50"/>
      <c r="O98" s="50"/>
      <c r="P98" s="50"/>
      <c r="Q98" s="50"/>
      <c r="R98" s="50"/>
      <c r="S98" s="50"/>
      <c r="T98" s="50"/>
      <c r="U98" s="51"/>
    </row>
    <row r="99" spans="2:21"/>
    <row r="100" spans="2:21"/>
    <row r="101" spans="2:21"/>
    <row r="102" spans="2:21">
      <c r="C102" s="52"/>
      <c r="D102" s="53"/>
      <c r="E102" s="53"/>
      <c r="F102" s="53"/>
      <c r="O102" s="54"/>
      <c r="P102" s="55"/>
    </row>
    <row r="103" spans="2:21">
      <c r="O103" s="54"/>
      <c r="P103" s="55"/>
    </row>
    <row r="104" spans="2:21">
      <c r="O104" s="54"/>
      <c r="P104" s="55"/>
    </row>
    <row r="105" spans="2:21"/>
    <row r="106" spans="2:21" ht="17">
      <c r="K106" s="330" t="s">
        <v>53</v>
      </c>
      <c r="L106" s="330"/>
    </row>
    <row r="107" spans="2:21"/>
    <row r="108" spans="2:21"/>
  </sheetData>
  <mergeCells count="4">
    <mergeCell ref="C3:T3"/>
    <mergeCell ref="K53:N53"/>
    <mergeCell ref="K77:N77"/>
    <mergeCell ref="K106:L106"/>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5" tint="-0.499984740745262"/>
  </sheetPr>
  <dimension ref="A1:C107"/>
  <sheetViews>
    <sheetView showZeros="0" topLeftCell="A83" workbookViewId="0">
      <selection activeCell="A19" sqref="A19"/>
    </sheetView>
  </sheetViews>
  <sheetFormatPr baseColWidth="10" defaultColWidth="10.83203125" defaultRowHeight="12" x14ac:dyDescent="0"/>
  <cols>
    <col min="1" max="1" width="101.6640625" style="2" bestFit="1" customWidth="1"/>
    <col min="2" max="2" width="8.33203125" style="2" bestFit="1" customWidth="1"/>
    <col min="3" max="16384" width="10.83203125" style="2"/>
  </cols>
  <sheetData>
    <row r="1" spans="1:2">
      <c r="A1" s="1" t="s">
        <v>223</v>
      </c>
      <c r="B1" s="1" t="s">
        <v>224</v>
      </c>
    </row>
    <row r="2" spans="1:2">
      <c r="A2" s="2" t="s">
        <v>225</v>
      </c>
      <c r="B2" s="2" t="s">
        <v>226</v>
      </c>
    </row>
    <row r="3" spans="1:2">
      <c r="A3" s="2" t="s">
        <v>227</v>
      </c>
      <c r="B3" s="2" t="s">
        <v>228</v>
      </c>
    </row>
    <row r="4" spans="1:2">
      <c r="A4" s="2" t="s">
        <v>229</v>
      </c>
      <c r="B4" s="2" t="s">
        <v>230</v>
      </c>
    </row>
    <row r="5" spans="1:2">
      <c r="A5" s="2" t="s">
        <v>231</v>
      </c>
      <c r="B5" s="2" t="s">
        <v>228</v>
      </c>
    </row>
    <row r="6" spans="1:2">
      <c r="A6" s="2" t="s">
        <v>232</v>
      </c>
      <c r="B6" s="2" t="s">
        <v>228</v>
      </c>
    </row>
    <row r="7" spans="1:2">
      <c r="A7" s="2" t="s">
        <v>233</v>
      </c>
      <c r="B7" s="2" t="s">
        <v>226</v>
      </c>
    </row>
    <row r="8" spans="1:2" ht="15" customHeight="1">
      <c r="A8" s="2" t="s">
        <v>234</v>
      </c>
      <c r="B8" s="2" t="s">
        <v>230</v>
      </c>
    </row>
    <row r="9" spans="1:2">
      <c r="A9" s="2" t="s">
        <v>235</v>
      </c>
      <c r="B9" s="2" t="s">
        <v>226</v>
      </c>
    </row>
    <row r="10" spans="1:2">
      <c r="A10" s="2" t="s">
        <v>236</v>
      </c>
      <c r="B10" s="2" t="s">
        <v>228</v>
      </c>
    </row>
    <row r="11" spans="1:2">
      <c r="A11" s="2" t="s">
        <v>237</v>
      </c>
      <c r="B11" s="2" t="s">
        <v>228</v>
      </c>
    </row>
    <row r="12" spans="1:2">
      <c r="A12" s="2" t="s">
        <v>238</v>
      </c>
      <c r="B12" s="2" t="s">
        <v>228</v>
      </c>
    </row>
    <row r="13" spans="1:2">
      <c r="A13" s="2" t="s">
        <v>239</v>
      </c>
      <c r="B13" s="2" t="s">
        <v>228</v>
      </c>
    </row>
    <row r="14" spans="1:2">
      <c r="A14" s="2" t="s">
        <v>240</v>
      </c>
      <c r="B14" s="2" t="s">
        <v>228</v>
      </c>
    </row>
    <row r="15" spans="1:2">
      <c r="A15" s="2" t="s">
        <v>241</v>
      </c>
      <c r="B15" s="2" t="s">
        <v>228</v>
      </c>
    </row>
    <row r="16" spans="1:2">
      <c r="A16" s="2" t="s">
        <v>242</v>
      </c>
      <c r="B16" s="2" t="s">
        <v>230</v>
      </c>
    </row>
    <row r="17" spans="1:2">
      <c r="A17" s="2" t="s">
        <v>243</v>
      </c>
      <c r="B17" s="2" t="s">
        <v>226</v>
      </c>
    </row>
    <row r="18" spans="1:2">
      <c r="A18" s="2" t="s">
        <v>244</v>
      </c>
      <c r="B18" s="2" t="s">
        <v>228</v>
      </c>
    </row>
    <row r="19" spans="1:2">
      <c r="A19" s="2" t="s">
        <v>245</v>
      </c>
      <c r="B19" s="2" t="s">
        <v>228</v>
      </c>
    </row>
    <row r="20" spans="1:2">
      <c r="A20" s="2" t="s">
        <v>246</v>
      </c>
      <c r="B20" s="2" t="s">
        <v>228</v>
      </c>
    </row>
    <row r="21" spans="1:2">
      <c r="A21" s="2" t="s">
        <v>247</v>
      </c>
      <c r="B21" s="2" t="s">
        <v>228</v>
      </c>
    </row>
    <row r="22" spans="1:2">
      <c r="A22" s="2" t="s">
        <v>248</v>
      </c>
      <c r="B22" s="2" t="s">
        <v>228</v>
      </c>
    </row>
    <row r="23" spans="1:2">
      <c r="A23" s="2" t="s">
        <v>249</v>
      </c>
      <c r="B23" s="2" t="s">
        <v>228</v>
      </c>
    </row>
    <row r="24" spans="1:2">
      <c r="A24" s="2" t="s">
        <v>250</v>
      </c>
      <c r="B24" s="2" t="s">
        <v>226</v>
      </c>
    </row>
    <row r="25" spans="1:2">
      <c r="A25" s="2" t="s">
        <v>251</v>
      </c>
      <c r="B25" s="2" t="s">
        <v>226</v>
      </c>
    </row>
    <row r="26" spans="1:2">
      <c r="A26" s="2" t="s">
        <v>252</v>
      </c>
      <c r="B26" s="2" t="s">
        <v>228</v>
      </c>
    </row>
    <row r="27" spans="1:2">
      <c r="A27" s="2" t="s">
        <v>253</v>
      </c>
      <c r="B27" s="2" t="s">
        <v>230</v>
      </c>
    </row>
    <row r="28" spans="1:2">
      <c r="A28" s="2" t="s">
        <v>254</v>
      </c>
      <c r="B28" s="2" t="s">
        <v>226</v>
      </c>
    </row>
    <row r="29" spans="1:2">
      <c r="A29" s="2" t="s">
        <v>255</v>
      </c>
      <c r="B29" s="2" t="s">
        <v>230</v>
      </c>
    </row>
    <row r="30" spans="1:2">
      <c r="A30" s="2" t="s">
        <v>256</v>
      </c>
      <c r="B30" s="2" t="s">
        <v>230</v>
      </c>
    </row>
    <row r="31" spans="1:2">
      <c r="A31" s="2" t="s">
        <v>257</v>
      </c>
      <c r="B31" s="2" t="s">
        <v>230</v>
      </c>
    </row>
    <row r="32" spans="1:2">
      <c r="A32" s="2" t="s">
        <v>258</v>
      </c>
      <c r="B32" s="2" t="s">
        <v>228</v>
      </c>
    </row>
    <row r="33" spans="1:2">
      <c r="A33" s="2" t="s">
        <v>259</v>
      </c>
      <c r="B33" s="2" t="s">
        <v>228</v>
      </c>
    </row>
    <row r="34" spans="1:2">
      <c r="A34" s="2" t="s">
        <v>260</v>
      </c>
      <c r="B34" s="2" t="s">
        <v>226</v>
      </c>
    </row>
    <row r="35" spans="1:2">
      <c r="A35" s="2" t="s">
        <v>261</v>
      </c>
      <c r="B35" s="2" t="s">
        <v>228</v>
      </c>
    </row>
    <row r="36" spans="1:2">
      <c r="A36" s="2" t="s">
        <v>262</v>
      </c>
      <c r="B36" s="2" t="s">
        <v>226</v>
      </c>
    </row>
    <row r="37" spans="1:2">
      <c r="A37" s="2" t="s">
        <v>263</v>
      </c>
      <c r="B37" s="2" t="s">
        <v>228</v>
      </c>
    </row>
    <row r="38" spans="1:2">
      <c r="A38" s="2" t="s">
        <v>264</v>
      </c>
      <c r="B38" s="2" t="s">
        <v>228</v>
      </c>
    </row>
    <row r="39" spans="1:2">
      <c r="A39" s="2" t="s">
        <v>265</v>
      </c>
      <c r="B39" s="2" t="s">
        <v>228</v>
      </c>
    </row>
    <row r="40" spans="1:2">
      <c r="A40" s="2" t="s">
        <v>266</v>
      </c>
      <c r="B40" s="2" t="s">
        <v>230</v>
      </c>
    </row>
    <row r="41" spans="1:2">
      <c r="A41" s="2" t="s">
        <v>267</v>
      </c>
      <c r="B41" s="2" t="s">
        <v>226</v>
      </c>
    </row>
    <row r="42" spans="1:2">
      <c r="A42" s="2" t="s">
        <v>268</v>
      </c>
      <c r="B42" s="2" t="s">
        <v>230</v>
      </c>
    </row>
    <row r="43" spans="1:2">
      <c r="A43" s="2" t="s">
        <v>269</v>
      </c>
      <c r="B43" s="2" t="s">
        <v>228</v>
      </c>
    </row>
    <row r="44" spans="1:2">
      <c r="A44" s="2" t="s">
        <v>270</v>
      </c>
      <c r="B44" s="2" t="s">
        <v>230</v>
      </c>
    </row>
    <row r="45" spans="1:2">
      <c r="A45" s="2" t="s">
        <v>271</v>
      </c>
      <c r="B45" s="2" t="s">
        <v>228</v>
      </c>
    </row>
    <row r="46" spans="1:2">
      <c r="A46" s="2" t="s">
        <v>272</v>
      </c>
      <c r="B46" s="2" t="s">
        <v>230</v>
      </c>
    </row>
    <row r="47" spans="1:2">
      <c r="A47" s="2" t="s">
        <v>273</v>
      </c>
      <c r="B47" s="2" t="s">
        <v>226</v>
      </c>
    </row>
    <row r="48" spans="1:2">
      <c r="A48" s="2" t="s">
        <v>274</v>
      </c>
      <c r="B48" s="2" t="s">
        <v>226</v>
      </c>
    </row>
    <row r="49" spans="1:3">
      <c r="A49" s="2" t="s">
        <v>275</v>
      </c>
      <c r="B49" s="2" t="s">
        <v>228</v>
      </c>
    </row>
    <row r="50" spans="1:3">
      <c r="A50" s="2" t="s">
        <v>276</v>
      </c>
      <c r="B50" s="2" t="s">
        <v>226</v>
      </c>
    </row>
    <row r="51" spans="1:3">
      <c r="A51" s="2" t="s">
        <v>277</v>
      </c>
      <c r="B51" s="2" t="s">
        <v>228</v>
      </c>
    </row>
    <row r="52" spans="1:3">
      <c r="A52" s="2" t="s">
        <v>278</v>
      </c>
      <c r="B52" s="2" t="s">
        <v>230</v>
      </c>
    </row>
    <row r="53" spans="1:3">
      <c r="A53" s="2" t="s">
        <v>279</v>
      </c>
      <c r="B53" s="2" t="s">
        <v>228</v>
      </c>
    </row>
    <row r="54" spans="1:3">
      <c r="A54" s="2" t="s">
        <v>280</v>
      </c>
      <c r="B54" s="2" t="s">
        <v>228</v>
      </c>
    </row>
    <row r="55" spans="1:3">
      <c r="A55" s="2" t="s">
        <v>281</v>
      </c>
      <c r="B55" s="2" t="s">
        <v>228</v>
      </c>
    </row>
    <row r="56" spans="1:3">
      <c r="A56" s="2" t="s">
        <v>282</v>
      </c>
      <c r="B56" s="2" t="s">
        <v>226</v>
      </c>
    </row>
    <row r="57" spans="1:3">
      <c r="A57" s="2" t="s">
        <v>283</v>
      </c>
      <c r="B57" s="2" t="s">
        <v>230</v>
      </c>
    </row>
    <row r="58" spans="1:3">
      <c r="A58" s="2" t="s">
        <v>284</v>
      </c>
      <c r="B58" s="2" t="s">
        <v>230</v>
      </c>
    </row>
    <row r="59" spans="1:3">
      <c r="A59" s="2" t="s">
        <v>285</v>
      </c>
      <c r="B59" s="2" t="s">
        <v>228</v>
      </c>
    </row>
    <row r="60" spans="1:3">
      <c r="A60" s="2" t="s">
        <v>286</v>
      </c>
      <c r="B60" s="2" t="s">
        <v>228</v>
      </c>
    </row>
    <row r="61" spans="1:3">
      <c r="A61" s="2" t="s">
        <v>287</v>
      </c>
      <c r="B61" s="2" t="s">
        <v>230</v>
      </c>
    </row>
    <row r="62" spans="1:3">
      <c r="A62" s="2" t="s">
        <v>288</v>
      </c>
      <c r="B62" s="2" t="s">
        <v>230</v>
      </c>
    </row>
    <row r="63" spans="1:3">
      <c r="A63" s="2" t="s">
        <v>289</v>
      </c>
      <c r="B63" s="3" t="s">
        <v>230</v>
      </c>
      <c r="C63" s="2" t="s">
        <v>290</v>
      </c>
    </row>
    <row r="64" spans="1:3">
      <c r="A64" s="2" t="s">
        <v>291</v>
      </c>
      <c r="B64" s="2" t="s">
        <v>230</v>
      </c>
    </row>
    <row r="65" spans="1:3">
      <c r="A65" s="2" t="s">
        <v>292</v>
      </c>
      <c r="B65" s="3" t="s">
        <v>230</v>
      </c>
      <c r="C65" s="2" t="s">
        <v>290</v>
      </c>
    </row>
    <row r="66" spans="1:3">
      <c r="A66" s="2" t="s">
        <v>293</v>
      </c>
      <c r="B66" s="2" t="s">
        <v>230</v>
      </c>
    </row>
    <row r="67" spans="1:3">
      <c r="A67" s="2" t="s">
        <v>294</v>
      </c>
      <c r="B67" s="2" t="s">
        <v>230</v>
      </c>
    </row>
    <row r="68" spans="1:3">
      <c r="A68" s="2" t="s">
        <v>295</v>
      </c>
      <c r="B68" s="2" t="s">
        <v>230</v>
      </c>
    </row>
    <row r="69" spans="1:3">
      <c r="A69" s="2" t="s">
        <v>296</v>
      </c>
      <c r="B69" s="3" t="s">
        <v>230</v>
      </c>
      <c r="C69" s="2" t="s">
        <v>290</v>
      </c>
    </row>
    <row r="70" spans="1:3">
      <c r="A70" s="2" t="s">
        <v>297</v>
      </c>
      <c r="B70" s="2" t="s">
        <v>230</v>
      </c>
    </row>
    <row r="71" spans="1:3">
      <c r="A71" s="2" t="s">
        <v>298</v>
      </c>
      <c r="B71" s="2" t="s">
        <v>230</v>
      </c>
    </row>
    <row r="72" spans="1:3">
      <c r="A72" s="2" t="s">
        <v>299</v>
      </c>
      <c r="B72" s="2" t="s">
        <v>230</v>
      </c>
    </row>
    <row r="73" spans="1:3">
      <c r="A73" s="2" t="s">
        <v>300</v>
      </c>
      <c r="B73" s="3" t="s">
        <v>230</v>
      </c>
      <c r="C73" s="2" t="s">
        <v>290</v>
      </c>
    </row>
    <row r="74" spans="1:3">
      <c r="A74" s="2" t="s">
        <v>301</v>
      </c>
      <c r="B74" s="2" t="s">
        <v>230</v>
      </c>
    </row>
    <row r="75" spans="1:3">
      <c r="A75" s="2" t="s">
        <v>302</v>
      </c>
      <c r="B75" s="2" t="s">
        <v>230</v>
      </c>
    </row>
    <row r="76" spans="1:3">
      <c r="A76" s="2" t="s">
        <v>303</v>
      </c>
      <c r="B76" s="3" t="s">
        <v>230</v>
      </c>
      <c r="C76" s="2" t="s">
        <v>290</v>
      </c>
    </row>
    <row r="77" spans="1:3">
      <c r="A77" s="2" t="s">
        <v>304</v>
      </c>
      <c r="B77" s="2" t="s">
        <v>230</v>
      </c>
    </row>
    <row r="78" spans="1:3">
      <c r="A78" s="2" t="s">
        <v>305</v>
      </c>
      <c r="B78" s="2" t="s">
        <v>226</v>
      </c>
    </row>
    <row r="79" spans="1:3">
      <c r="A79" s="2" t="s">
        <v>306</v>
      </c>
      <c r="B79" s="2" t="s">
        <v>226</v>
      </c>
    </row>
    <row r="80" spans="1:3">
      <c r="A80" s="2" t="s">
        <v>307</v>
      </c>
      <c r="B80" s="2" t="s">
        <v>230</v>
      </c>
    </row>
    <row r="81" spans="1:2">
      <c r="A81" s="2" t="s">
        <v>308</v>
      </c>
      <c r="B81" s="2" t="s">
        <v>226</v>
      </c>
    </row>
    <row r="82" spans="1:2">
      <c r="A82" s="2" t="s">
        <v>309</v>
      </c>
      <c r="B82" s="2" t="s">
        <v>228</v>
      </c>
    </row>
    <row r="83" spans="1:2">
      <c r="A83" s="2" t="s">
        <v>310</v>
      </c>
      <c r="B83" s="2" t="s">
        <v>230</v>
      </c>
    </row>
    <row r="84" spans="1:2">
      <c r="A84" s="2" t="s">
        <v>311</v>
      </c>
      <c r="B84" s="2" t="s">
        <v>228</v>
      </c>
    </row>
    <row r="85" spans="1:2">
      <c r="A85" s="2" t="s">
        <v>312</v>
      </c>
      <c r="B85" s="2" t="s">
        <v>226</v>
      </c>
    </row>
    <row r="86" spans="1:2">
      <c r="A86" s="2" t="s">
        <v>313</v>
      </c>
      <c r="B86" s="2" t="s">
        <v>226</v>
      </c>
    </row>
    <row r="87" spans="1:2">
      <c r="A87" s="2" t="s">
        <v>314</v>
      </c>
      <c r="B87" s="2" t="s">
        <v>228</v>
      </c>
    </row>
    <row r="88" spans="1:2">
      <c r="A88" s="2" t="s">
        <v>315</v>
      </c>
      <c r="B88" s="2" t="s">
        <v>228</v>
      </c>
    </row>
    <row r="89" spans="1:2">
      <c r="A89" s="2" t="s">
        <v>316</v>
      </c>
      <c r="B89" s="2" t="s">
        <v>230</v>
      </c>
    </row>
    <row r="90" spans="1:2">
      <c r="A90" s="2" t="s">
        <v>317</v>
      </c>
      <c r="B90" s="2" t="s">
        <v>226</v>
      </c>
    </row>
    <row r="91" spans="1:2">
      <c r="A91" s="2" t="s">
        <v>318</v>
      </c>
      <c r="B91" s="2" t="s">
        <v>228</v>
      </c>
    </row>
    <row r="92" spans="1:2">
      <c r="A92" s="2" t="s">
        <v>319</v>
      </c>
      <c r="B92" s="2" t="s">
        <v>230</v>
      </c>
    </row>
    <row r="93" spans="1:2">
      <c r="A93" s="2" t="s">
        <v>320</v>
      </c>
      <c r="B93" s="2" t="s">
        <v>226</v>
      </c>
    </row>
    <row r="94" spans="1:2">
      <c r="A94" s="2" t="s">
        <v>321</v>
      </c>
      <c r="B94" s="2" t="s">
        <v>230</v>
      </c>
    </row>
    <row r="95" spans="1:2">
      <c r="A95" s="2" t="s">
        <v>322</v>
      </c>
      <c r="B95" s="2" t="s">
        <v>228</v>
      </c>
    </row>
    <row r="96" spans="1:2">
      <c r="A96" s="2" t="s">
        <v>323</v>
      </c>
      <c r="B96" s="2" t="s">
        <v>230</v>
      </c>
    </row>
    <row r="97" spans="1:2">
      <c r="A97" s="2" t="s">
        <v>324</v>
      </c>
      <c r="B97" s="2" t="s">
        <v>228</v>
      </c>
    </row>
    <row r="98" spans="1:2">
      <c r="A98" s="2" t="s">
        <v>325</v>
      </c>
      <c r="B98" s="2" t="s">
        <v>230</v>
      </c>
    </row>
    <row r="99" spans="1:2">
      <c r="A99" s="2" t="s">
        <v>326</v>
      </c>
      <c r="B99" s="2" t="s">
        <v>230</v>
      </c>
    </row>
    <row r="100" spans="1:2">
      <c r="A100" s="2" t="s">
        <v>327</v>
      </c>
      <c r="B100" s="2" t="s">
        <v>228</v>
      </c>
    </row>
    <row r="101" spans="1:2">
      <c r="A101" s="2" t="s">
        <v>328</v>
      </c>
      <c r="B101" s="2" t="s">
        <v>228</v>
      </c>
    </row>
    <row r="102" spans="1:2">
      <c r="A102" s="2" t="s">
        <v>329</v>
      </c>
      <c r="B102" s="2" t="s">
        <v>228</v>
      </c>
    </row>
    <row r="103" spans="1:2">
      <c r="A103" s="2" t="s">
        <v>330</v>
      </c>
      <c r="B103" s="2" t="s">
        <v>228</v>
      </c>
    </row>
    <row r="104" spans="1:2">
      <c r="A104" s="2" t="s">
        <v>331</v>
      </c>
      <c r="B104" s="2" t="s">
        <v>228</v>
      </c>
    </row>
    <row r="105" spans="1:2">
      <c r="A105" s="2" t="s">
        <v>332</v>
      </c>
      <c r="B105" s="2" t="s">
        <v>230</v>
      </c>
    </row>
    <row r="106" spans="1:2">
      <c r="A106" s="2" t="s">
        <v>333</v>
      </c>
      <c r="B106" s="2" t="s">
        <v>230</v>
      </c>
    </row>
    <row r="107" spans="1:2">
      <c r="A107" s="2" t="s">
        <v>334</v>
      </c>
      <c r="B107" s="2" t="s">
        <v>228</v>
      </c>
    </row>
  </sheetData>
  <pageMargins left="0.7" right="0.7" top="0.75" bottom="0.75" header="0.3" footer="0.3"/>
  <pageSetup orientation="portrait" horizontalDpi="4294967294"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ECC66"/>
  </sheetPr>
  <dimension ref="A1:T16"/>
  <sheetViews>
    <sheetView zoomScale="75" zoomScaleNormal="75" zoomScalePageLayoutView="75" workbookViewId="0">
      <selection activeCell="E10" sqref="E10"/>
    </sheetView>
  </sheetViews>
  <sheetFormatPr baseColWidth="10" defaultColWidth="10.83203125" defaultRowHeight="14" x14ac:dyDescent="0"/>
  <cols>
    <col min="1" max="5" width="10.83203125" style="218"/>
    <col min="6" max="6" width="14.33203125" style="218" customWidth="1"/>
    <col min="7" max="8" width="10.83203125" style="218"/>
    <col min="9" max="9" width="15.1640625" style="218" customWidth="1"/>
    <col min="10" max="10" width="8.1640625" style="218" customWidth="1"/>
    <col min="11" max="11" width="13.6640625" style="218" customWidth="1"/>
    <col min="12" max="12" width="27.1640625" style="218" customWidth="1"/>
    <col min="13" max="13" width="20.33203125" style="218" customWidth="1"/>
    <col min="14" max="14" width="13" style="218" customWidth="1"/>
    <col min="15" max="18" width="10.83203125" style="218"/>
    <col min="19" max="19" width="14.33203125" style="218" customWidth="1"/>
    <col min="20" max="20" width="11" style="218" bestFit="1" customWidth="1"/>
    <col min="21" max="16384" width="10.83203125" style="218"/>
  </cols>
  <sheetData>
    <row r="1" spans="1:20" ht="26" thickBot="1">
      <c r="A1" s="331" t="s">
        <v>335</v>
      </c>
      <c r="B1" s="332"/>
      <c r="C1" s="332"/>
      <c r="D1" s="332"/>
      <c r="E1" s="332"/>
      <c r="F1" s="332"/>
      <c r="G1" s="332"/>
      <c r="H1" s="332"/>
      <c r="I1" s="332"/>
      <c r="J1" s="332"/>
      <c r="K1" s="332"/>
      <c r="L1" s="332"/>
      <c r="M1" s="332"/>
      <c r="N1" s="332"/>
      <c r="O1" s="332"/>
      <c r="P1" s="332"/>
      <c r="Q1" s="332"/>
      <c r="R1" s="332"/>
      <c r="S1" s="332"/>
      <c r="T1" s="332"/>
    </row>
    <row r="2" spans="1:20" ht="18" thickBot="1">
      <c r="A2" s="337" t="s">
        <v>336</v>
      </c>
      <c r="B2" s="338"/>
      <c r="C2" s="338"/>
      <c r="D2" s="338"/>
      <c r="E2" s="339"/>
      <c r="F2" s="337" t="s">
        <v>337</v>
      </c>
      <c r="G2" s="338"/>
      <c r="H2" s="339"/>
      <c r="I2" s="340"/>
      <c r="J2" s="340"/>
      <c r="K2" s="340"/>
      <c r="L2" s="340"/>
      <c r="M2" s="340"/>
      <c r="N2" s="340"/>
      <c r="O2" s="340"/>
      <c r="P2" s="340"/>
      <c r="Q2" s="340"/>
      <c r="R2" s="340"/>
      <c r="S2" s="340"/>
      <c r="T2" s="340"/>
    </row>
    <row r="3" spans="1:20" ht="28" customHeight="1">
      <c r="A3" s="341" t="s">
        <v>338</v>
      </c>
      <c r="B3" s="336" t="s">
        <v>138</v>
      </c>
      <c r="C3" s="336" t="s">
        <v>339</v>
      </c>
      <c r="D3" s="336" t="s">
        <v>340</v>
      </c>
      <c r="E3" s="336" t="s">
        <v>341</v>
      </c>
      <c r="F3" s="336" t="s">
        <v>342</v>
      </c>
      <c r="G3" s="336" t="s">
        <v>343</v>
      </c>
      <c r="H3" s="336" t="s">
        <v>344</v>
      </c>
      <c r="I3" s="333" t="s">
        <v>345</v>
      </c>
      <c r="J3" s="333" t="s">
        <v>346</v>
      </c>
      <c r="K3" s="333" t="s">
        <v>347</v>
      </c>
      <c r="L3" s="333" t="s">
        <v>348</v>
      </c>
      <c r="M3" s="333" t="s">
        <v>349</v>
      </c>
      <c r="N3" s="333" t="s">
        <v>350</v>
      </c>
      <c r="O3" s="333" t="s">
        <v>351</v>
      </c>
      <c r="P3" s="333" t="s">
        <v>352</v>
      </c>
      <c r="Q3" s="334" t="s">
        <v>353</v>
      </c>
      <c r="R3" s="335"/>
      <c r="S3" s="333" t="s">
        <v>354</v>
      </c>
      <c r="T3" s="333" t="s">
        <v>355</v>
      </c>
    </row>
    <row r="4" spans="1:20" ht="14" customHeight="1">
      <c r="A4" s="342"/>
      <c r="B4" s="333"/>
      <c r="C4" s="333"/>
      <c r="D4" s="333"/>
      <c r="E4" s="333"/>
      <c r="F4" s="333"/>
      <c r="G4" s="333"/>
      <c r="H4" s="333"/>
      <c r="I4" s="333"/>
      <c r="J4" s="333"/>
      <c r="K4" s="333"/>
      <c r="L4" s="333"/>
      <c r="M4" s="333"/>
      <c r="N4" s="333"/>
      <c r="O4" s="333"/>
      <c r="P4" s="333"/>
      <c r="Q4" s="217" t="s">
        <v>356</v>
      </c>
      <c r="R4" s="217" t="s">
        <v>357</v>
      </c>
      <c r="S4" s="333"/>
      <c r="T4" s="333"/>
    </row>
    <row r="5" spans="1:20" ht="61" customHeight="1" thickBot="1">
      <c r="A5" s="219" t="s">
        <v>153</v>
      </c>
      <c r="B5" s="219" t="s">
        <v>153</v>
      </c>
      <c r="C5" s="219" t="s">
        <v>358</v>
      </c>
      <c r="D5" s="219" t="str">
        <f>'Autodiagnóstico integral'!P7</f>
        <v>Ley 489 de 1998; 
Ley 1757 de 2015</v>
      </c>
      <c r="E5" s="219" t="str">
        <f>'Autodiagnóstico integral'!N7</f>
        <v>Metodología para la implementación del Modelo Integrado de Planeación y Gestión /(https://www.funcionpublica.gov.co/eva/admon/files/empresas/ZW1wcmVzYV83Ng==/archivos/1453841665_fda48d26f24a13b9a8a93d1b0c0cf0ec.pdf)</v>
      </c>
      <c r="F5" s="220" t="s">
        <v>359</v>
      </c>
      <c r="G5" s="220" t="s">
        <v>360</v>
      </c>
      <c r="H5" s="219" t="s">
        <v>189</v>
      </c>
      <c r="I5" s="220" t="s">
        <v>63</v>
      </c>
      <c r="J5" s="219">
        <v>1</v>
      </c>
      <c r="K5" s="224" t="s">
        <v>361</v>
      </c>
      <c r="L5" s="222" t="str">
        <f>'Autodiagnóstico integral'!R7</f>
        <v>Elaborar y socializar al interior de la Entidad el diagnóstico del estado actual de la participación ciudadana en la Entidad correspondete a la vigencia.</v>
      </c>
      <c r="M5" s="222" t="s">
        <v>362</v>
      </c>
      <c r="N5" s="220" t="s">
        <v>363</v>
      </c>
      <c r="O5" s="219">
        <v>1</v>
      </c>
      <c r="P5" s="220" t="s">
        <v>364</v>
      </c>
      <c r="Q5" s="228">
        <v>44211</v>
      </c>
      <c r="R5" s="228">
        <v>44255</v>
      </c>
      <c r="S5" s="220" t="str">
        <f>'Autodiagnóstico integral'!S7</f>
        <v>Grupo de Servicio al Ciudadano</v>
      </c>
      <c r="T5" s="229">
        <f>'Autodiagnóstico integral'!W7</f>
        <v>1.6666666666666667</v>
      </c>
    </row>
    <row r="6" spans="1:20" ht="61" customHeight="1" thickBot="1">
      <c r="A6" s="219" t="s">
        <v>153</v>
      </c>
      <c r="B6" s="219" t="s">
        <v>153</v>
      </c>
      <c r="C6" s="219" t="s">
        <v>358</v>
      </c>
      <c r="D6" s="219" t="str">
        <f>'Autodiagnóstico integral'!P8</f>
        <v>Ley 87 de 1993; 
Decreto 1599 de 2005</v>
      </c>
      <c r="E6" s="219" t="str">
        <f>'Autodiagnóstico integral'!N8</f>
        <v>Cartillas De Administración Pública. Rol de las oficinas de Control Interno, Auditoría Interna o quien haga sus veces. (http://www.iiacolombia.com/resource/RolOficinas.pdf)</v>
      </c>
      <c r="F6" s="220" t="s">
        <v>365</v>
      </c>
      <c r="G6" s="220" t="s">
        <v>366</v>
      </c>
      <c r="H6" s="219" t="s">
        <v>189</v>
      </c>
      <c r="I6" s="220" t="s">
        <v>63</v>
      </c>
      <c r="J6" s="219">
        <v>2</v>
      </c>
      <c r="K6" s="224" t="s">
        <v>361</v>
      </c>
      <c r="L6" s="223" t="str">
        <f>'Autodiagnóstico integral'!R8</f>
        <v xml:space="preserve">Realizar mesa de trabajo con la OCI para recribir retroalimentación para el fortalecimiento de la política de participación ciudadana. </v>
      </c>
      <c r="M6" s="222" t="s">
        <v>367</v>
      </c>
      <c r="N6" s="227" t="s">
        <v>368</v>
      </c>
      <c r="O6" s="226">
        <v>1</v>
      </c>
      <c r="P6" s="227" t="s">
        <v>369</v>
      </c>
      <c r="Q6" s="231">
        <v>44228</v>
      </c>
      <c r="R6" s="228">
        <v>44211</v>
      </c>
      <c r="S6" s="227" t="str">
        <f>'Autodiagnóstico integral'!S8</f>
        <v>Grupo de Servicio al Ciudadano</v>
      </c>
      <c r="T6" s="229">
        <f>'Autodiagnóstico integral'!W8</f>
        <v>1.6666666666666667</v>
      </c>
    </row>
    <row r="7" spans="1:20" ht="61" customHeight="1" thickBot="1">
      <c r="A7" s="219" t="s">
        <v>153</v>
      </c>
      <c r="B7" s="219" t="s">
        <v>153</v>
      </c>
      <c r="C7" s="219" t="s">
        <v>358</v>
      </c>
      <c r="D7" s="219" t="str">
        <f>'Autodiagnóstico integral'!P12</f>
        <v>Ley 489 de 1998; 
Ley 1757 de 2015 (Artículo 104, literal K)</v>
      </c>
      <c r="E7" s="219" t="str">
        <f>'Autodiagnóstico integral'!N12</f>
        <v>Manual de Gobierno en Línea (http://programa.gobiernoenlinea.gov.co/apc-aa-files/eb0df10529195223c011ca6762bfe39e/manual-3.1.pdf)
Guía de Lenguaje Claro - DNP / 2015  (https://colaboracion.dnp.gov.co/CDT/Programa%20Nacional%20del%20Servicio%20al%20Ciudadano/GUIA%20DEL%20LENGUAJE%20CLARO.pdf)</v>
      </c>
      <c r="F7" s="220" t="s">
        <v>370</v>
      </c>
      <c r="G7" s="220" t="s">
        <v>360</v>
      </c>
      <c r="H7" s="220" t="s">
        <v>371</v>
      </c>
      <c r="I7" s="220" t="s">
        <v>102</v>
      </c>
      <c r="J7" s="219">
        <v>3</v>
      </c>
      <c r="K7" s="225" t="s">
        <v>372</v>
      </c>
      <c r="L7" s="222" t="str">
        <f>'Autodiagnóstico integral'!R12</f>
        <v>Realizar jornadas de sensibilización sobre caracterización de grupos de interés y participación ciudadana en la gestión pública dirigidas a los enlaces de participación de la Entidad.</v>
      </c>
      <c r="M7" s="222" t="s">
        <v>373</v>
      </c>
      <c r="N7" s="220" t="s">
        <v>374</v>
      </c>
      <c r="O7" s="219">
        <v>2</v>
      </c>
      <c r="P7" s="220" t="s">
        <v>375</v>
      </c>
      <c r="Q7" s="228">
        <v>44223</v>
      </c>
      <c r="R7" s="228">
        <v>44530</v>
      </c>
      <c r="S7" s="220" t="str">
        <f>'Autodiagnóstico integral'!S12</f>
        <v>Grupo de Servicio al Ciudadano</v>
      </c>
      <c r="T7" s="229">
        <f>'Autodiagnóstico integral'!W12</f>
        <v>2</v>
      </c>
    </row>
    <row r="8" spans="1:20" ht="61" customHeight="1" thickBot="1">
      <c r="A8" s="219" t="s">
        <v>153</v>
      </c>
      <c r="B8" s="219" t="s">
        <v>153</v>
      </c>
      <c r="C8" s="219" t="s">
        <v>358</v>
      </c>
      <c r="D8" s="219" t="str">
        <f>'Autodiagnóstico integral'!P13</f>
        <v>Ley 489 de 1998; 
Ley 1757 de 2015 (Articulo 104, literal K)</v>
      </c>
      <c r="E8" s="219" t="str">
        <f>'Autodiagnóstico integral'!N13</f>
        <v>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v>
      </c>
      <c r="F8" s="220" t="s">
        <v>359</v>
      </c>
      <c r="G8" s="220" t="s">
        <v>360</v>
      </c>
      <c r="H8" s="220" t="s">
        <v>371</v>
      </c>
      <c r="I8" s="220" t="s">
        <v>376</v>
      </c>
      <c r="J8" s="219">
        <v>4</v>
      </c>
      <c r="K8" s="224" t="s">
        <v>361</v>
      </c>
      <c r="L8" s="222" t="str">
        <f>'Autodiagnóstico integral'!R13</f>
        <v>Realizar la construcción del proyecto del plan de participación ciudadana 2021 con las dependencias de la Entidad.</v>
      </c>
      <c r="M8" s="222" t="s">
        <v>377</v>
      </c>
      <c r="N8" s="220" t="s">
        <v>378</v>
      </c>
      <c r="O8" s="219">
        <v>1</v>
      </c>
      <c r="P8" s="220" t="s">
        <v>379</v>
      </c>
      <c r="Q8" s="228">
        <v>44211</v>
      </c>
      <c r="R8" s="228">
        <v>44255</v>
      </c>
      <c r="S8" s="220" t="str">
        <f>'Autodiagnóstico integral'!S13</f>
        <v>Grupo de Servicio al Ciudadano</v>
      </c>
      <c r="T8" s="229">
        <f>'Autodiagnóstico integral'!W13</f>
        <v>2.6666666666666665</v>
      </c>
    </row>
    <row r="9" spans="1:20" ht="61" customHeight="1" thickBot="1">
      <c r="A9" s="219" t="s">
        <v>153</v>
      </c>
      <c r="B9" s="219" t="s">
        <v>153</v>
      </c>
      <c r="C9" s="219" t="s">
        <v>358</v>
      </c>
      <c r="D9" s="219" t="str">
        <f>'Autodiagnóstico integral'!P18</f>
        <v xml:space="preserve">Decreto 4665 de 2007 </v>
      </c>
      <c r="E9" s="219" t="str">
        <f>'Autodiagnóstico integral'!N18</f>
        <v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v>
      </c>
      <c r="F9" s="220" t="s">
        <v>380</v>
      </c>
      <c r="G9" s="220" t="s">
        <v>360</v>
      </c>
      <c r="H9" s="219" t="s">
        <v>189</v>
      </c>
      <c r="I9" s="220" t="s">
        <v>84</v>
      </c>
      <c r="J9" s="219">
        <v>5</v>
      </c>
      <c r="K9" s="225" t="s">
        <v>372</v>
      </c>
      <c r="L9" s="222" t="str">
        <f>'Autodiagnóstico integral'!R18</f>
        <v>Diseñar y duvulgar piezas gráficas a través de los canales virtuales de la Entidad con el propósito de  cualificar sobre participación  ciudadana a los grupos de interés.</v>
      </c>
      <c r="M9" s="222" t="s">
        <v>381</v>
      </c>
      <c r="N9" s="220" t="s">
        <v>382</v>
      </c>
      <c r="O9" s="219">
        <v>3</v>
      </c>
      <c r="P9" s="220" t="s">
        <v>383</v>
      </c>
      <c r="Q9" s="228">
        <v>44256</v>
      </c>
      <c r="R9" s="228">
        <v>44530</v>
      </c>
      <c r="S9" s="220" t="str">
        <f>'Autodiagnóstico integral'!S18</f>
        <v>Grupo de Servicio al Ciudadano/Oficina de Prensa y Comunicaciones</v>
      </c>
      <c r="T9" s="229">
        <f>'Autodiagnóstico integral'!W18</f>
        <v>1.6666666666666667</v>
      </c>
    </row>
    <row r="10" spans="1:20" ht="61" customHeight="1" thickBot="1">
      <c r="A10" s="219" t="s">
        <v>153</v>
      </c>
      <c r="B10" s="219" t="s">
        <v>153</v>
      </c>
      <c r="C10" s="219" t="s">
        <v>358</v>
      </c>
      <c r="D10" s="219" t="str">
        <f>'Autodiagnóstico integral'!P24</f>
        <v>Ley 489 de 1998; 
Ley 1757 de 2015 (Articulo 104, literal b)</v>
      </c>
      <c r="E10" s="219" t="str">
        <f>'Autodiagnóstico integral'!N24</f>
        <v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v>
      </c>
      <c r="F10" s="220" t="s">
        <v>359</v>
      </c>
      <c r="G10" s="220" t="s">
        <v>360</v>
      </c>
      <c r="H10" s="220" t="s">
        <v>371</v>
      </c>
      <c r="I10" s="220" t="s">
        <v>96</v>
      </c>
      <c r="J10" s="219">
        <v>6</v>
      </c>
      <c r="K10" s="224" t="s">
        <v>361</v>
      </c>
      <c r="L10" s="222" t="str">
        <f>'Autodiagnóstico integral'!R24</f>
        <v>Realizar la construcción participativa del plan de participación ciudadana del Ministerio de Justicia y del Derecho para la vigencia 2021 en colaboración con los grupos de interés.</v>
      </c>
      <c r="M10" s="222" t="s">
        <v>384</v>
      </c>
      <c r="N10" s="220" t="s">
        <v>385</v>
      </c>
      <c r="O10" s="219">
        <v>1</v>
      </c>
      <c r="P10" s="220" t="s">
        <v>386</v>
      </c>
      <c r="Q10" s="228">
        <v>44211</v>
      </c>
      <c r="R10" s="228">
        <v>44270</v>
      </c>
      <c r="S10" s="220" t="str">
        <f>'Autodiagnóstico integral'!S24</f>
        <v>Grupo de Servicio al Ciudadano</v>
      </c>
      <c r="T10" s="229">
        <f>'Autodiagnóstico integral'!W24</f>
        <v>2.6666666666666665</v>
      </c>
    </row>
    <row r="11" spans="1:20" ht="61" customHeight="1" thickBot="1">
      <c r="A11" s="219" t="s">
        <v>153</v>
      </c>
      <c r="B11" s="219" t="s">
        <v>153</v>
      </c>
      <c r="C11" s="219" t="s">
        <v>358</v>
      </c>
      <c r="D11" s="219" t="str">
        <f>'Autodiagnóstico integral'!P33</f>
        <v>Ley 489 de 1998</v>
      </c>
      <c r="E11" s="219" t="s">
        <v>387</v>
      </c>
      <c r="F11" s="220" t="s">
        <v>388</v>
      </c>
      <c r="G11" s="220" t="s">
        <v>360</v>
      </c>
      <c r="H11" s="220" t="s">
        <v>371</v>
      </c>
      <c r="I11" s="220" t="s">
        <v>117</v>
      </c>
      <c r="J11" s="219">
        <v>7</v>
      </c>
      <c r="K11" s="224" t="s">
        <v>361</v>
      </c>
      <c r="L11" s="222" t="str">
        <f>'Autodiagnóstico integral'!R33</f>
        <v>Realizar seguimiento a la implementación del plan de participación ciudadana a través del formato interno de reporte.</v>
      </c>
      <c r="M11" s="222" t="s">
        <v>389</v>
      </c>
      <c r="N11" s="220" t="s">
        <v>390</v>
      </c>
      <c r="O11" s="220">
        <v>3</v>
      </c>
      <c r="P11" s="220" t="s">
        <v>391</v>
      </c>
      <c r="Q11" s="228">
        <v>44223</v>
      </c>
      <c r="R11" s="228">
        <v>44561</v>
      </c>
      <c r="S11" s="220" t="str">
        <f>'Autodiagnóstico integral'!S33</f>
        <v>Grupo de Servicio al Ciudadano</v>
      </c>
      <c r="T11" s="229">
        <f>'Autodiagnóstico integral'!W33</f>
        <v>2.6666666666666665</v>
      </c>
    </row>
    <row r="12" spans="1:20" ht="61" customHeight="1" thickBot="1">
      <c r="A12" s="219" t="s">
        <v>153</v>
      </c>
      <c r="B12" s="219" t="s">
        <v>153</v>
      </c>
      <c r="C12" s="219" t="s">
        <v>358</v>
      </c>
      <c r="D12" s="219" t="s">
        <v>392</v>
      </c>
      <c r="E12" s="219" t="s">
        <v>387</v>
      </c>
      <c r="F12" s="220" t="s">
        <v>388</v>
      </c>
      <c r="G12" s="220" t="s">
        <v>360</v>
      </c>
      <c r="H12" s="220" t="s">
        <v>371</v>
      </c>
      <c r="I12" s="220" t="s">
        <v>117</v>
      </c>
      <c r="J12" s="219">
        <v>8</v>
      </c>
      <c r="K12" s="224" t="s">
        <v>361</v>
      </c>
      <c r="L12" s="222" t="str">
        <f>'Autodiagnóstico integral'!R34</f>
        <v>Construir y publicar informe de resultados obtenidos de las diferentes actividades de participación ciudadana adelantadas en el plan 2020 y las buenas prácticas identificadas.</v>
      </c>
      <c r="M12" s="222" t="s">
        <v>122</v>
      </c>
      <c r="N12" s="220" t="s">
        <v>393</v>
      </c>
      <c r="O12" s="220">
        <v>1</v>
      </c>
      <c r="P12" s="220" t="s">
        <v>393</v>
      </c>
      <c r="Q12" s="228">
        <v>44378</v>
      </c>
      <c r="R12" s="228">
        <v>44576</v>
      </c>
      <c r="S12" s="220" t="str">
        <f>'Autodiagnóstico integral'!S34</f>
        <v>Grupo de Servicio al Ciudadano/Dependencias de la Entidad</v>
      </c>
      <c r="T12" s="229">
        <f>'Autodiagnóstico integral'!W34</f>
        <v>1.6666666666666667</v>
      </c>
    </row>
    <row r="13" spans="1:20" ht="61" customHeight="1" thickBot="1">
      <c r="A13" s="219" t="s">
        <v>153</v>
      </c>
      <c r="B13" s="219" t="s">
        <v>153</v>
      </c>
      <c r="C13" s="219" t="s">
        <v>358</v>
      </c>
      <c r="D13" s="219" t="str">
        <f>'Autodiagnóstico integral'!P35</f>
        <v>Ley 489 de 1998; 
Ley 1757 de 2015 (artículo 104)
Ley 1712 de 2014 (Articulo 11)</v>
      </c>
      <c r="E13" s="219" t="str">
        <f>'Autodiagnóstico integral'!N35</f>
        <v xml:space="preserve">Guías para la implementación de la Ley de Transparencia (http://www.secretariatransparencia.gov.co/Paginas/guia-implementacion-ley-transparencia.aspx) </v>
      </c>
      <c r="F13" s="220" t="s">
        <v>380</v>
      </c>
      <c r="G13" s="220" t="s">
        <v>360</v>
      </c>
      <c r="H13" s="220" t="s">
        <v>371</v>
      </c>
      <c r="I13" s="220" t="s">
        <v>102</v>
      </c>
      <c r="J13" s="219">
        <v>9</v>
      </c>
      <c r="K13" s="224" t="s">
        <v>361</v>
      </c>
      <c r="L13" s="222" t="str">
        <f>'Autodiagnóstico integral'!R35</f>
        <v>Robustecer y mantener actualizado el espacio virtual ¡MinJusticia te escucha! para la promoción del gobierno abierto.</v>
      </c>
      <c r="M13" s="222" t="s">
        <v>394</v>
      </c>
      <c r="N13" s="220" t="s">
        <v>395</v>
      </c>
      <c r="O13" s="219">
        <v>2</v>
      </c>
      <c r="P13" s="220" t="s">
        <v>396</v>
      </c>
      <c r="Q13" s="228">
        <v>44287</v>
      </c>
      <c r="R13" s="228">
        <v>44561</v>
      </c>
      <c r="S13" s="220" t="str">
        <f>'Autodiagnóstico integral'!S35</f>
        <v>Grupo de Servicio al Ciudadano</v>
      </c>
      <c r="T13" s="229">
        <f>'Autodiagnóstico integral'!W35</f>
        <v>2.3333333333333335</v>
      </c>
    </row>
    <row r="14" spans="1:20" ht="61" customHeight="1" thickBot="1">
      <c r="A14" s="219" t="s">
        <v>153</v>
      </c>
      <c r="B14" s="219" t="s">
        <v>153</v>
      </c>
      <c r="C14" s="219" t="s">
        <v>358</v>
      </c>
      <c r="D14" s="219" t="str">
        <f>'Autodiagnóstico integral'!P36</f>
        <v>Ley 489 de 1998; 
Ley 1757 de 2015 (artículo 104)
Ley 1712 de 2014 (Articulo 11)</v>
      </c>
      <c r="E14" s="219" t="str">
        <f>'Autodiagnóstico integral'!N36</f>
        <v xml:space="preserve">Guías para la implementación de la Ley de Transparencia (http://www.secretariatransparencia.gov.co/Paginas/guia-implementacion-ley-transparencia.aspx) </v>
      </c>
      <c r="F14" s="221" t="s">
        <v>388</v>
      </c>
      <c r="G14" s="220" t="s">
        <v>360</v>
      </c>
      <c r="H14" s="220" t="s">
        <v>371</v>
      </c>
      <c r="I14" s="220" t="s">
        <v>117</v>
      </c>
      <c r="J14" s="219">
        <v>10</v>
      </c>
      <c r="K14" s="224" t="s">
        <v>361</v>
      </c>
      <c r="L14" s="222" t="str">
        <f>'Autodiagnóstico integral'!R36</f>
        <v>Realizar la publicación de los formatos internos de reporte del plan de participación ciudadana en página web y datos abiertos.</v>
      </c>
      <c r="M14" s="222" t="s">
        <v>397</v>
      </c>
      <c r="N14" s="220" t="s">
        <v>398</v>
      </c>
      <c r="O14" s="219">
        <v>3</v>
      </c>
      <c r="P14" s="220" t="s">
        <v>399</v>
      </c>
      <c r="Q14" s="228">
        <v>44223</v>
      </c>
      <c r="R14" s="228">
        <v>44561</v>
      </c>
      <c r="S14" s="220" t="str">
        <f>'Autodiagnóstico integral'!S36</f>
        <v>Grupo de Servicio al Ciudadano</v>
      </c>
      <c r="T14" s="229">
        <f>'Autodiagnóstico integral'!W36</f>
        <v>1.6666666666666667</v>
      </c>
    </row>
    <row r="15" spans="1:20" ht="61" customHeight="1" thickBot="1">
      <c r="A15" s="219" t="s">
        <v>153</v>
      </c>
      <c r="B15" s="219" t="s">
        <v>153</v>
      </c>
      <c r="C15" s="219" t="s">
        <v>358</v>
      </c>
      <c r="D15" s="219" t="str">
        <f>'Autodiagnóstico integral'!P9</f>
        <v>CONPES 3785 de 2013
CONPES 3654 de 2012
Ley 1757 de 2015 (Articulo 104, Literal K)</v>
      </c>
      <c r="E15" s="219" t="str">
        <f>'Autodiagnóstico integral'!N9</f>
        <v>Guía de Caracterización de Ciudadanos, Usuarios y Grupos de Interés. (https://colaboracion.dnp.gov.co/CDT/Programa%20Nacional%20del%20Servicio%20al%20Ciudadano/Guia%20de%20Caracterización%20de%20Ciudadanos.pdf)</v>
      </c>
      <c r="F15" s="220" t="s">
        <v>400</v>
      </c>
      <c r="G15" s="220" t="s">
        <v>360</v>
      </c>
      <c r="H15" s="220" t="s">
        <v>401</v>
      </c>
      <c r="I15" s="220" t="s">
        <v>376</v>
      </c>
      <c r="J15" s="219">
        <v>11</v>
      </c>
      <c r="K15" s="224" t="s">
        <v>361</v>
      </c>
      <c r="L15" s="222" t="str">
        <f>'Autodiagnóstico integral'!R9</f>
        <v>Realizar la caracterización de grupos de valor para las estrategias de Rendición de Cuentas del Ministerio y de participación ciudadana.</v>
      </c>
      <c r="M15" s="222" t="s">
        <v>402</v>
      </c>
      <c r="N15" s="220" t="s">
        <v>403</v>
      </c>
      <c r="O15" s="219">
        <v>1</v>
      </c>
      <c r="P15" s="220" t="s">
        <v>404</v>
      </c>
      <c r="Q15" s="228">
        <v>44378</v>
      </c>
      <c r="R15" s="228">
        <v>44561</v>
      </c>
      <c r="S15" s="220" t="str">
        <f>'Autodiagnóstico integral'!S9</f>
        <v>Grupo de Servicio al Ciudadano</v>
      </c>
      <c r="T15" s="229">
        <f>'Autodiagnóstico integral'!W9</f>
        <v>1.6666666666666667</v>
      </c>
    </row>
    <row r="16" spans="1:20" ht="53" customHeight="1" thickBot="1">
      <c r="A16" s="219" t="s">
        <v>153</v>
      </c>
      <c r="B16" s="219" t="s">
        <v>153</v>
      </c>
      <c r="C16" s="219" t="s">
        <v>358</v>
      </c>
      <c r="D16" s="219" t="str">
        <f>'Autodiagnóstico integral'!P23</f>
        <v>Ley 489 de 1998; 
Ley 1757 de 2015
Ley 1712 de 2014</v>
      </c>
      <c r="E16" s="219" t="str">
        <f>'Autodiagnóstico integral'!O21</f>
        <v>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v>
      </c>
      <c r="F16" s="219" t="s">
        <v>380</v>
      </c>
      <c r="G16" s="219" t="s">
        <v>360</v>
      </c>
      <c r="H16" s="219" t="s">
        <v>189</v>
      </c>
      <c r="I16" s="220" t="s">
        <v>84</v>
      </c>
      <c r="J16" s="219">
        <v>12</v>
      </c>
      <c r="K16" s="225" t="s">
        <v>372</v>
      </c>
      <c r="L16" s="222" t="str">
        <f>'Autodiagnóstico integral'!R23</f>
        <v>Gestionar la creación de la red de participación ciudadana del MinJusticia</v>
      </c>
      <c r="M16" s="222" t="s">
        <v>405</v>
      </c>
      <c r="N16" s="219" t="s">
        <v>406</v>
      </c>
      <c r="O16" s="219">
        <v>1</v>
      </c>
      <c r="P16" s="219" t="s">
        <v>407</v>
      </c>
      <c r="Q16" s="228">
        <v>44287</v>
      </c>
      <c r="R16" s="228">
        <v>44561</v>
      </c>
      <c r="S16" s="220" t="str">
        <f>'Autodiagnóstico integral'!S10</f>
        <v>Grupo de Servicio al Ciudadano</v>
      </c>
      <c r="T16" s="229">
        <f>'Autodiagnóstico integral'!V23</f>
        <v>3</v>
      </c>
    </row>
  </sheetData>
  <autoFilter ref="A4:T16"/>
  <mergeCells count="23">
    <mergeCell ref="F3:F4"/>
    <mergeCell ref="G3:G4"/>
    <mergeCell ref="A3:A4"/>
    <mergeCell ref="B3:B4"/>
    <mergeCell ref="C3:C4"/>
    <mergeCell ref="D3:D4"/>
    <mergeCell ref="E3:E4"/>
    <mergeCell ref="A1:T1"/>
    <mergeCell ref="M3:M4"/>
    <mergeCell ref="N3:N4"/>
    <mergeCell ref="K3:K4"/>
    <mergeCell ref="P3:P4"/>
    <mergeCell ref="Q3:R3"/>
    <mergeCell ref="S3:S4"/>
    <mergeCell ref="T3:T4"/>
    <mergeCell ref="H3:H4"/>
    <mergeCell ref="I3:I4"/>
    <mergeCell ref="J3:J4"/>
    <mergeCell ref="L3:L4"/>
    <mergeCell ref="O3:O4"/>
    <mergeCell ref="A2:E2"/>
    <mergeCell ref="F2:H2"/>
    <mergeCell ref="I2:T2"/>
  </mergeCells>
  <conditionalFormatting sqref="T5:T16">
    <cfRule type="cellIs" dxfId="2" priority="1" operator="between">
      <formula>2.5</formula>
      <formula>3</formula>
    </cfRule>
    <cfRule type="cellIs" dxfId="1" priority="2" operator="between">
      <formula>1.5</formula>
      <formula>2.49</formula>
    </cfRule>
    <cfRule type="cellIs" dxfId="0" priority="3" operator="between">
      <formula>0</formula>
      <formula>1.49</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CF1444292B62468B97730FAD3E700B" ma:contentTypeVersion="1" ma:contentTypeDescription="Crear nuevo documento." ma:contentTypeScope="" ma:versionID="76794c3e1bc546135fb988beab959ef1">
  <xsd:schema xmlns:xsd="http://www.w3.org/2001/XMLSchema" xmlns:xs="http://www.w3.org/2001/XMLSchema" xmlns:p="http://schemas.microsoft.com/office/2006/metadata/properties" xmlns:ns2="81cc8fc0-8d1e-4295-8f37-5d076116407c" targetNamespace="http://schemas.microsoft.com/office/2006/metadata/properties" ma:root="true" ma:fieldsID="34dd9b2fcc64672269ba2b3783a277d6" ns2:_="">
    <xsd:import namespace="81cc8fc0-8d1e-4295-8f37-5d076116407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2TV4CCKVFCYA-109545416-120</_dlc_DocId>
    <_dlc_DocIdUrl xmlns="81cc8fc0-8d1e-4295-8f37-5d076116407c">
      <Url>https://www.minjusticia.gov.co/servicio-ciudadano/_layouts/15/DocIdRedir.aspx?ID=2TV4CCKVFCYA-109545416-120</Url>
      <Description>2TV4CCKVFCYA-109545416-120</Description>
    </_dlc_DocIdUrl>
  </documentManagement>
</p:properties>
</file>

<file path=customXml/itemProps1.xml><?xml version="1.0" encoding="utf-8"?>
<ds:datastoreItem xmlns:ds="http://schemas.openxmlformats.org/officeDocument/2006/customXml" ds:itemID="{5C7D93D8-51FF-4B63-B436-EED45774F984}"/>
</file>

<file path=customXml/itemProps2.xml><?xml version="1.0" encoding="utf-8"?>
<ds:datastoreItem xmlns:ds="http://schemas.openxmlformats.org/officeDocument/2006/customXml" ds:itemID="{C5160EFD-D387-492F-BF32-E4E6000A3362}"/>
</file>

<file path=customXml/itemProps3.xml><?xml version="1.0" encoding="utf-8"?>
<ds:datastoreItem xmlns:ds="http://schemas.openxmlformats.org/officeDocument/2006/customXml" ds:itemID="{440A12E6-2A61-47A7-AD0B-A09F61C98C78}"/>
</file>

<file path=customXml/itemProps4.xml><?xml version="1.0" encoding="utf-8"?>
<ds:datastoreItem xmlns:ds="http://schemas.openxmlformats.org/officeDocument/2006/customXml" ds:itemID="{E09D772B-A095-47D2-AD83-90C37B531AE8}"/>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Hojas de cálculo</vt:lpstr>
      </vt:variant>
      <vt:variant>
        <vt:i4>7</vt:i4>
      </vt:variant>
    </vt:vector>
  </HeadingPairs>
  <TitlesOfParts>
    <vt:vector size="7" baseType="lpstr">
      <vt:lpstr>Inicio</vt:lpstr>
      <vt:lpstr>Instrucciones</vt:lpstr>
      <vt:lpstr>Autodiagnóstico</vt:lpstr>
      <vt:lpstr>Autodiagnóstico integral</vt:lpstr>
      <vt:lpstr>Gráficas</vt:lpstr>
      <vt:lpstr>Tipología entidad</vt:lpstr>
      <vt:lpstr>Actividades priorizadas</vt:lpstr>
    </vt:vector>
  </TitlesOfParts>
  <Manager/>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eri lae</cp:lastModifiedBy>
  <cp:revision/>
  <dcterms:created xsi:type="dcterms:W3CDTF">2016-12-25T14:51:07Z</dcterms:created>
  <dcterms:modified xsi:type="dcterms:W3CDTF">2021-06-18T20:42:41Z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0x0101002CCF1444292B62468B97730FAD3E700B</vt:lpwstr>
  </property>
  <property fmtid="{D5CDD505-2E9C-101B-9397-08002B2CF9AE}" pid="3" name="_dlc_DocIdItemGuid">
    <vt:lpwstr>943ab5b7-ab04-4222-bb21-2db3daf6243c</vt:lpwstr>
  </property>
</Properties>
</file>