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javvid\Desktop\"/>
    </mc:Choice>
  </mc:AlternateContent>
  <bookViews>
    <workbookView xWindow="0" yWindow="0" windowWidth="27675" windowHeight="1176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8" i="1" l="1"/>
  <c r="J37" i="1"/>
  <c r="B36" i="1"/>
  <c r="B37" i="1" s="1"/>
  <c r="B38" i="1" s="1"/>
  <c r="B39" i="1" s="1"/>
  <c r="B40" i="1" s="1"/>
  <c r="J35" i="1" l="1"/>
  <c r="B35" i="1"/>
  <c r="J34" i="1" l="1"/>
  <c r="B34" i="1"/>
  <c r="J33" i="1"/>
  <c r="B33" i="1"/>
  <c r="J32" i="1"/>
  <c r="B32" i="1"/>
  <c r="J31" i="1" l="1"/>
  <c r="J30" i="1" l="1"/>
  <c r="J29" i="1"/>
  <c r="J28" i="1"/>
  <c r="J26" i="1" l="1"/>
  <c r="J25" i="1"/>
  <c r="J24" i="1"/>
  <c r="J23" i="1" l="1"/>
  <c r="J22" i="1"/>
  <c r="J21" i="1"/>
  <c r="J20" i="1" l="1"/>
  <c r="J18" i="1" l="1"/>
  <c r="J17" i="1"/>
  <c r="J16" i="1"/>
  <c r="J15" i="1"/>
  <c r="J12" i="1" l="1"/>
  <c r="K2" i="1" s="1"/>
  <c r="B10" i="1"/>
  <c r="B11" i="1" s="1"/>
  <c r="B12" i="1" s="1"/>
  <c r="B13" i="1" s="1"/>
  <c r="B14" i="1" s="1"/>
  <c r="B15" i="1" s="1"/>
  <c r="B16" i="1" s="1"/>
  <c r="B17" i="1" s="1"/>
  <c r="B18" i="1" s="1"/>
  <c r="B19" i="1" s="1"/>
  <c r="B20" i="1" s="1"/>
  <c r="B21" i="1" s="1"/>
  <c r="B22" i="1" s="1"/>
  <c r="B23" i="1" s="1"/>
  <c r="B24" i="1" s="1"/>
  <c r="B25" i="1" s="1"/>
  <c r="B26" i="1" s="1"/>
  <c r="B27" i="1" s="1"/>
  <c r="B28" i="1" s="1"/>
  <c r="B29" i="1" s="1"/>
  <c r="B30" i="1" s="1"/>
  <c r="B31" i="1" s="1"/>
  <c r="J9" i="1"/>
  <c r="D7" i="1"/>
  <c r="N2" i="1"/>
</calcChain>
</file>

<file path=xl/comments1.xml><?xml version="1.0" encoding="utf-8"?>
<comments xmlns="http://schemas.openxmlformats.org/spreadsheetml/2006/main">
  <authors>
    <author>Sistema de Rendición de Cuentas</author>
    <author>Microsoft Office User</author>
    <author>eri lae</author>
    <author>tc={8FD511E2-D6E0-4167-A99B-BC6A3385F57D}</author>
    <author>Connie Benavides Mora</author>
    <author>Liliana</author>
  </authors>
  <commentList>
    <comment ref="C7" authorId="0" shapeId="0">
      <text>
        <r>
          <rPr>
            <sz val="12"/>
            <color indexed="81"/>
            <rFont val="Tahoma"/>
            <family val="2"/>
          </rPr>
          <t>Debe corresponder al mismo que estableció en el cronograma que publica a la ciudadanía</t>
        </r>
      </text>
    </comment>
    <comment ref="W7" authorId="1" shapeId="0">
      <text>
        <r>
          <rPr>
            <b/>
            <sz val="12"/>
            <color rgb="FF000000"/>
            <rFont val="Tahoma"/>
            <family val="2"/>
          </rPr>
          <t xml:space="preserve">Por favor registre el valor y fuente de los recursos finacieros utilizados para el desarrollo de la actividad, únicamente cuando esta ya haya finalizado. 
</t>
        </r>
        <r>
          <rPr>
            <b/>
            <sz val="12"/>
            <color rgb="FF000000"/>
            <rFont val="Tahoma"/>
            <family val="2"/>
          </rPr>
          <t xml:space="preserve">
</t>
        </r>
        <r>
          <rPr>
            <b/>
            <sz val="12"/>
            <color rgb="FF000000"/>
            <rFont val="Tahoma"/>
            <family val="2"/>
          </rPr>
          <t>En caso que no aplique marque X en la casilla respectiva.</t>
        </r>
      </text>
    </comment>
    <comment ref="Z7" authorId="2" shapeId="0">
      <text>
        <r>
          <rPr>
            <b/>
            <sz val="14"/>
            <color rgb="FF000000"/>
            <rFont val="Calibri"/>
            <family val="2"/>
          </rPr>
          <t xml:space="preserve">Registre los </t>
        </r>
        <r>
          <rPr>
            <b/>
            <sz val="14"/>
            <color rgb="FF0000FF"/>
            <rFont val="Calibri"/>
            <family val="2"/>
          </rPr>
          <t>resultados de la encuesta de percepción aplicada a los grupos de interés sobre la actividad</t>
        </r>
        <r>
          <rPr>
            <b/>
            <sz val="14"/>
            <color rgb="FF000000"/>
            <rFont val="Calibri"/>
            <family val="2"/>
          </rPr>
          <t xml:space="preserve">. Para ello incluya el promedio de la calificación obtenida.
</t>
        </r>
        <r>
          <rPr>
            <b/>
            <sz val="14"/>
            <color rgb="FF000000"/>
            <rFont val="Calibri"/>
            <family val="2"/>
          </rPr>
          <t xml:space="preserve">Ejemplo: 
</t>
        </r>
        <r>
          <rPr>
            <b/>
            <sz val="14"/>
            <color rgb="FF000000"/>
            <rFont val="Calibri"/>
            <family val="2"/>
          </rPr>
          <t xml:space="preserve">Muy satisfecho: 70%
</t>
        </r>
        <r>
          <rPr>
            <b/>
            <sz val="14"/>
            <color rgb="FF000000"/>
            <rFont val="Calibri"/>
            <family val="2"/>
          </rPr>
          <t xml:space="preserve">Satisfecho: 20%
</t>
        </r>
        <r>
          <rPr>
            <b/>
            <sz val="14"/>
            <color rgb="FF000000"/>
            <rFont val="Calibri"/>
            <family val="2"/>
          </rPr>
          <t xml:space="preserve">Conforme:5%
</t>
        </r>
        <r>
          <rPr>
            <b/>
            <sz val="14"/>
            <color rgb="FF000000"/>
            <rFont val="Calibri"/>
            <family val="2"/>
          </rPr>
          <t xml:space="preserve">Insatisfecho:5%
</t>
        </r>
        <r>
          <rPr>
            <b/>
            <sz val="14"/>
            <color rgb="FF000000"/>
            <rFont val="Calibri"/>
            <family val="2"/>
          </rPr>
          <t xml:space="preserve">Muy insatisfecho: 0%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En caso que no aplique para su actividad, registre la sigla "NA".
</t>
        </r>
        <r>
          <rPr>
            <b/>
            <sz val="14"/>
            <color rgb="FF000000"/>
            <rFont val="Calibri"/>
            <family val="2"/>
          </rPr>
          <t xml:space="preserve">
</t>
        </r>
        <r>
          <rPr>
            <b/>
            <sz val="14"/>
            <color rgb="FF008000"/>
            <rFont val="Calibri"/>
            <family val="2"/>
          </rPr>
          <t>¡Recuerde!</t>
        </r>
        <r>
          <rPr>
            <b/>
            <sz val="14"/>
            <color rgb="FF000000"/>
            <rFont val="Calibri"/>
            <family val="2"/>
          </rPr>
          <t xml:space="preserve"> si requiere apoyo para aplicar este paso, puede comunicarse con  el GSC, al correo electrónico erika.leal@minjusticia.gov.co</t>
        </r>
      </text>
    </comment>
    <comment ref="AD7" authorId="2" shapeId="0">
      <text>
        <r>
          <rPr>
            <b/>
            <sz val="14"/>
            <color rgb="FF000000"/>
            <rFont val="Calibri"/>
            <family val="2"/>
          </rPr>
          <t>En este espacio podrá regitrar las observaciones que tenga sobre la actividad.</t>
        </r>
      </text>
    </comment>
    <comment ref="I8" authorId="2" shapeId="0">
      <text>
        <r>
          <rPr>
            <b/>
            <sz val="14"/>
            <color rgb="FF000000"/>
            <rFont val="Calibri"/>
            <family val="2"/>
          </rPr>
          <t xml:space="preserve">Digite el número total de productos realizados a la fecha.
</t>
        </r>
        <r>
          <rPr>
            <b/>
            <sz val="14"/>
            <color rgb="FF000000"/>
            <rFont val="Calibri"/>
            <family val="2"/>
          </rPr>
          <t xml:space="preserve">
</t>
        </r>
        <r>
          <rPr>
            <b/>
            <sz val="14"/>
            <color rgb="FF000000"/>
            <rFont val="Calibri"/>
            <family val="2"/>
          </rPr>
          <t>En caso de que esta etapa no haya iniciado en su actividad, registre la sigla "SIN".</t>
        </r>
      </text>
    </comment>
    <comment ref="L8" authorId="2" shapeId="0">
      <text>
        <r>
          <rPr>
            <b/>
            <sz val="14"/>
            <color rgb="FF000000"/>
            <rFont val="Calibri"/>
            <family val="2"/>
          </rPr>
          <t xml:space="preserve">Escriba brevemente el avance cualitativo de la actividad.
</t>
        </r>
        <r>
          <rPr>
            <b/>
            <sz val="14"/>
            <color rgb="FF000000"/>
            <rFont val="Calibri"/>
            <family val="2"/>
          </rPr>
          <t xml:space="preserve">
</t>
        </r>
        <r>
          <rPr>
            <b/>
            <sz val="14"/>
            <color rgb="FF000000"/>
            <rFont val="Calibri"/>
            <family val="2"/>
          </rPr>
          <t>En caso de que esta etapa no haya iniciado en su actividad, registre la sigla "SIN".</t>
        </r>
      </text>
    </comment>
    <comment ref="M8" authorId="2" shapeId="0">
      <text>
        <r>
          <rPr>
            <b/>
            <sz val="14"/>
            <color indexed="81"/>
            <rFont val="Calibri"/>
            <family val="2"/>
          </rPr>
          <t xml:space="preserve">Registre aquí las evidencias de avance de la actvidad. 
Ejemplo: 
1. Correos electrónicos
2. Listados de asistencia
3. Publicaciones en página web
Si las evidencias de la actividad son publicaciones en página web o intranet, redes sociales o  están en una carpeta de drive, por favor registrar el link en esta casilla. En caso que NO, por favor remitir el soporte adjunto al email de reporte que envíe al GCS.
En caso de que esta etapa no haya iniciado en su actividad, registre la sigla "SIN".
</t>
        </r>
      </text>
    </comment>
    <comment ref="N8" authorId="2" shapeId="0">
      <text>
        <r>
          <rPr>
            <b/>
            <sz val="14"/>
            <color indexed="81"/>
            <rFont val="Calibri"/>
            <family val="2"/>
          </rPr>
          <t xml:space="preserve">Registre la fecha en que inicio la </t>
        </r>
        <r>
          <rPr>
            <b/>
            <sz val="14"/>
            <color rgb="FF0000FF"/>
            <rFont val="Calibri"/>
            <family val="2"/>
          </rPr>
          <t>divulgación de información</t>
        </r>
        <r>
          <rPr>
            <b/>
            <sz val="14"/>
            <color indexed="81"/>
            <rFont val="Calibri"/>
            <family val="2"/>
          </rPr>
          <t xml:space="preserve"> que realizó previo al diálogo. Ejemplo: 12/05/20
En caso de que esta etapa no haya iniciado en su actividad, registre la sigla "SIN".
En caso que no aplique para su actividad, registre la sigla "NA".</t>
        </r>
      </text>
    </comment>
    <comment ref="O8" authorId="2" shapeId="0">
      <text>
        <r>
          <rPr>
            <b/>
            <sz val="14"/>
            <color indexed="81"/>
            <rFont val="Calibri"/>
            <family val="2"/>
          </rPr>
          <t xml:space="preserve">Registre los canales de comunicación utilizados </t>
        </r>
        <r>
          <rPr>
            <b/>
            <sz val="14"/>
            <color rgb="FF0000FF"/>
            <rFont val="Calibri"/>
            <family val="2"/>
          </rPr>
          <t>para la divulgación de información previa al diálogo</t>
        </r>
        <r>
          <rPr>
            <b/>
            <sz val="14"/>
            <color indexed="81"/>
            <rFont val="Calibri"/>
            <family val="2"/>
          </rPr>
          <t>. Ejemplo: Redes sociales, página web, correo electrónico, intranet, etc.
En caso de que esta etapa no haya iniciado en su actividad, registre la sigla "SIN".
En caso que no aplique para su actividad, registre la sigla "NA".</t>
        </r>
      </text>
    </comment>
    <comment ref="P8" authorId="2" shapeId="0">
      <text>
        <r>
          <rPr>
            <b/>
            <sz val="14"/>
            <color rgb="FF000000"/>
            <rFont val="Calibri"/>
            <family val="2"/>
          </rPr>
          <t xml:space="preserve">Registre la fecha en la que iniciaron las acciones de </t>
        </r>
        <r>
          <rPr>
            <b/>
            <sz val="14"/>
            <color rgb="FF0000FF"/>
            <rFont val="Calibri"/>
            <family val="2"/>
          </rPr>
          <t>convocatoria que realizó previo al diálogo</t>
        </r>
        <r>
          <rPr>
            <b/>
            <sz val="14"/>
            <color rgb="FF000000"/>
            <rFont val="Calibri"/>
            <family val="2"/>
          </rPr>
          <t xml:space="preserve">. Ejemplo: 30/05/20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text>
    </comment>
    <comment ref="Q8" authorId="2" shapeId="0">
      <text>
        <r>
          <rPr>
            <b/>
            <sz val="14"/>
            <color indexed="81"/>
            <rFont val="Calibri"/>
            <family val="2"/>
          </rPr>
          <t xml:space="preserve">Registre los canales de comunicación utilizados para </t>
        </r>
        <r>
          <rPr>
            <b/>
            <sz val="14"/>
            <color rgb="FF0000FF"/>
            <rFont val="Calibri"/>
            <family val="2"/>
          </rPr>
          <t>convocar a los grupos de interés</t>
        </r>
        <r>
          <rPr>
            <b/>
            <sz val="14"/>
            <color indexed="81"/>
            <rFont val="Calibri"/>
            <family val="2"/>
          </rPr>
          <t xml:space="preserve"> previo al diálogo. Ejemplo: Redes sociales, página web, correo electrónico, intranet, sms, radio, perifoneo, etc.
En caso de que esta etapa no haya iniciado en su actividad, registre la sigla "SIN".
En caso que no aplique para su actividad, registre la sigla "NA".</t>
        </r>
      </text>
    </comment>
    <comment ref="R8" authorId="2" shapeId="0">
      <text>
        <r>
          <rPr>
            <b/>
            <sz val="14"/>
            <color indexed="81"/>
            <rFont val="Calibri"/>
            <family val="2"/>
          </rPr>
          <t xml:space="preserve">Registre la fecha en </t>
        </r>
        <r>
          <rPr>
            <b/>
            <sz val="14"/>
            <color rgb="FF0000FF"/>
            <rFont val="Calibri"/>
            <family val="2"/>
          </rPr>
          <t>que inicio el diálogo</t>
        </r>
        <r>
          <rPr>
            <b/>
            <sz val="14"/>
            <color indexed="81"/>
            <rFont val="Calibri"/>
            <family val="2"/>
          </rPr>
          <t xml:space="preserve"> con los grupos de interés para el desarrollo de su actividad. Ejemplo: 01/06/20
En caso de que esta etapa no haya iniciado en su actividad, registre la sigla "SIN"
En caso que no aplique para su actividad, registre la sigla "NA".</t>
        </r>
        <r>
          <rPr>
            <sz val="14"/>
            <color indexed="81"/>
            <rFont val="Calibri"/>
            <family val="2"/>
          </rPr>
          <t xml:space="preserve">
</t>
        </r>
      </text>
    </comment>
    <comment ref="S8" authorId="2" shapeId="0">
      <text>
        <r>
          <rPr>
            <b/>
            <sz val="14"/>
            <color indexed="81"/>
            <rFont val="Calibri"/>
            <family val="2"/>
          </rPr>
          <t xml:space="preserve">Registre los canales de comunicación utilizados para </t>
        </r>
        <r>
          <rPr>
            <b/>
            <sz val="14"/>
            <color rgb="FF0000FF"/>
            <rFont val="Calibri"/>
            <family val="2"/>
          </rPr>
          <t>convocar a los grupos de interés</t>
        </r>
        <r>
          <rPr>
            <b/>
            <sz val="14"/>
            <color indexed="81"/>
            <rFont val="Calibri"/>
            <family val="2"/>
          </rPr>
          <t xml:space="preserve"> previo al diálogo. Ejemplo: Redes sociales, página web, correo electrónico, intranet, sms, radio, perifoneo, etc.
En caso de que esta etapa no haya iniciado en su actividad, registre la sigla "SIN".
En caso que no aplique para su actividad, registre la sigla "NA".</t>
        </r>
      </text>
    </comment>
    <comment ref="T8" authorId="2" shapeId="0">
      <text>
        <r>
          <rPr>
            <b/>
            <sz val="14"/>
            <color indexed="81"/>
            <rFont val="Calibri"/>
            <family val="2"/>
          </rPr>
          <t xml:space="preserve">Registre el </t>
        </r>
        <r>
          <rPr>
            <b/>
            <sz val="14"/>
            <color rgb="FF0000FF"/>
            <rFont val="Calibri"/>
            <family val="2"/>
          </rPr>
          <t>número personas que participaron</t>
        </r>
        <r>
          <rPr>
            <b/>
            <sz val="14"/>
            <color indexed="81"/>
            <rFont val="Calibri"/>
            <family val="2"/>
          </rPr>
          <t xml:space="preserve"> en la actividad de diálogo. 
Ejemplo: 30, 500, 12, etc.
En caso de que esta etapa no haya iniciado en su actividad, registre la sigla "SIN".
En caso que no aplique para su actividad, registre la sigla "NA".</t>
        </r>
      </text>
    </comment>
    <comment ref="U8" authorId="2" shapeId="0">
      <text>
        <r>
          <rPr>
            <b/>
            <sz val="14"/>
            <color rgb="FF000000"/>
            <rFont val="Calibri"/>
            <family val="2"/>
          </rPr>
          <t xml:space="preserve">Registre la fecha en la inició la </t>
        </r>
        <r>
          <rPr>
            <b/>
            <sz val="14"/>
            <color rgb="FF0000FF"/>
            <rFont val="Calibri"/>
            <family val="2"/>
          </rPr>
          <t xml:space="preserve">publicación de resultados </t>
        </r>
        <r>
          <rPr>
            <b/>
            <sz val="14"/>
            <color rgb="FF000000"/>
            <rFont val="Calibri"/>
            <family val="2"/>
          </rPr>
          <t xml:space="preserve">de la actividad en el menú participe. Ejemplo: 30/06/2022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 xml:space="preserve">En caso que no aplique para su actividad, registre la sigla "NA".
</t>
        </r>
        <r>
          <rPr>
            <b/>
            <sz val="14"/>
            <color rgb="FF000000"/>
            <rFont val="Calibri"/>
            <family val="2"/>
          </rPr>
          <t xml:space="preserve">
</t>
        </r>
        <r>
          <rPr>
            <b/>
            <sz val="14"/>
            <color rgb="FF000000"/>
            <rFont val="Calibri"/>
            <family val="2"/>
          </rPr>
          <t>Solicite apoyo al GSC para culminar este paso. Recuerde que el informe debe publciarse en el menú participe: https://www.minjusticia.gov.co/participe/informes-de-resultados-de-participaci%C3%B3n</t>
        </r>
      </text>
    </comment>
    <comment ref="V8" authorId="2" shapeId="0">
      <text>
        <r>
          <rPr>
            <b/>
            <sz val="14"/>
            <color rgb="FF000000"/>
            <rFont val="Calibri"/>
            <family val="2"/>
          </rPr>
          <t>Registre los</t>
        </r>
        <r>
          <rPr>
            <b/>
            <sz val="14"/>
            <color rgb="FF0000FF"/>
            <rFont val="Calibri"/>
            <family val="2"/>
          </rPr>
          <t xml:space="preserve"> canales de comunicación utilizados para publicar los resultados</t>
        </r>
        <r>
          <rPr>
            <b/>
            <sz val="14"/>
            <color rgb="FF000000"/>
            <rFont val="Calibri"/>
            <family val="2"/>
          </rPr>
          <t xml:space="preserve"> de la actividad. Ejemplo: Redes sociales, página web, correo electrónico, intranet, sms, radio, perifoneo, etc.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text>
    </comment>
    <comment ref="W8" authorId="1" shapeId="0">
      <text>
        <r>
          <rPr>
            <b/>
            <sz val="10"/>
            <color rgb="FF000000"/>
            <rFont val="Tahoma"/>
            <family val="2"/>
          </rPr>
          <t>MArque con una X si es el caso</t>
        </r>
        <r>
          <rPr>
            <sz val="10"/>
            <color rgb="FF000000"/>
            <rFont val="Tahoma"/>
            <family val="2"/>
          </rPr>
          <t xml:space="preserve">
</t>
        </r>
      </text>
    </comment>
    <comment ref="X8" authorId="1" shapeId="0">
      <text>
        <r>
          <rPr>
            <b/>
            <sz val="12"/>
            <color rgb="FF000000"/>
            <rFont val="Calibri"/>
            <family val="2"/>
          </rPr>
          <t>Registre valor y fuente por favor, en caso que no aplique registre NA</t>
        </r>
        <r>
          <rPr>
            <sz val="7"/>
            <color rgb="FF000000"/>
            <rFont val="Calibri"/>
            <family val="2"/>
          </rPr>
          <t xml:space="preserve">
</t>
        </r>
      </text>
    </comment>
    <comment ref="Y8" authorId="1" shapeId="0">
      <text>
        <r>
          <rPr>
            <b/>
            <sz val="10"/>
            <color rgb="FF000000"/>
            <rFont val="Tahoma"/>
            <family val="2"/>
          </rPr>
          <t xml:space="preserve">Registre valor y fuente por favor, </t>
        </r>
        <r>
          <rPr>
            <b/>
            <sz val="10"/>
            <color rgb="FF000000"/>
            <rFont val="Calibri"/>
            <family val="2"/>
            <scheme val="minor"/>
          </rPr>
          <t xml:space="preserve"> en caso que no aplique registre NA</t>
        </r>
        <r>
          <rPr>
            <sz val="10"/>
            <color rgb="FF000000"/>
            <rFont val="Calibri"/>
            <family val="2"/>
            <scheme val="minor"/>
          </rPr>
          <t xml:space="preserve">
</t>
        </r>
        <r>
          <rPr>
            <sz val="10"/>
            <color rgb="FF000000"/>
            <rFont val="Tahoma"/>
            <family val="2"/>
          </rPr>
          <t xml:space="preserve">
</t>
        </r>
      </text>
    </comment>
    <comment ref="AA8" authorId="2" shapeId="0">
      <text>
        <r>
          <rPr>
            <b/>
            <sz val="14"/>
            <color rgb="FF0000FF"/>
            <rFont val="Calibri"/>
            <family val="2"/>
          </rPr>
          <t>Registre los comproisos adquirido</t>
        </r>
        <r>
          <rPr>
            <b/>
            <sz val="14"/>
            <color rgb="FF000000"/>
            <rFont val="Calibri"/>
            <family val="2"/>
          </rPr>
          <t xml:space="preserve">s con los rupos de interés en la actividad de diálogo.
</t>
        </r>
        <r>
          <rPr>
            <b/>
            <sz val="14"/>
            <color rgb="FF000000"/>
            <rFont val="Calibri"/>
            <family val="2"/>
          </rPr>
          <t xml:space="preserve">Ejemplo: evaluar la posibilidad de hacer la audiencia de rendición de cuentas en una ciudad de la periferia del país.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 xml:space="preserve">En caso que no aplique para su actividad, registre la sigla "NA".
</t>
        </r>
      </text>
    </comment>
    <comment ref="AB8" authorId="2" shapeId="0">
      <text>
        <r>
          <rPr>
            <b/>
            <sz val="14"/>
            <color rgb="FF000000"/>
            <rFont val="Calibri"/>
            <family val="2"/>
          </rPr>
          <t xml:space="preserve">Escriba brevemente el </t>
        </r>
        <r>
          <rPr>
            <b/>
            <sz val="14"/>
            <color rgb="FF0000FF"/>
            <rFont val="Calibri"/>
            <family val="2"/>
          </rPr>
          <t>avance cualitativo del compromiso adquirido.</t>
        </r>
        <r>
          <rPr>
            <b/>
            <sz val="14"/>
            <color rgb="FF000000"/>
            <rFont val="Calibri"/>
            <family val="2"/>
          </rPr>
          <t xml:space="preserve">
</t>
        </r>
        <r>
          <rPr>
            <b/>
            <sz val="14"/>
            <color rgb="FF000000"/>
            <rFont val="Calibri"/>
            <family val="2"/>
          </rPr>
          <t xml:space="preserve">Ejemplo: se realizó mesa de trabajo con la OAP para evaluar la posibilidad de hacer la audiencia de RDC en Arauca.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r>
          <rPr>
            <sz val="14"/>
            <color rgb="FF000000"/>
            <rFont val="Calibri"/>
            <family val="2"/>
          </rPr>
          <t xml:space="preserve">
</t>
        </r>
      </text>
    </comment>
    <comment ref="AC8" authorId="2" shapeId="0">
      <text>
        <r>
          <rPr>
            <b/>
            <sz val="14"/>
            <color indexed="81"/>
            <rFont val="Calibri"/>
            <family val="2"/>
          </rPr>
          <t xml:space="preserve">Registre la </t>
        </r>
        <r>
          <rPr>
            <b/>
            <sz val="14"/>
            <color rgb="FF0000FF"/>
            <rFont val="Calibri"/>
            <family val="2"/>
          </rPr>
          <t>fecha en la que finalizó la gestión del compormiso.</t>
        </r>
        <r>
          <rPr>
            <b/>
            <sz val="14"/>
            <color indexed="81"/>
            <rFont val="Calibri"/>
            <family val="2"/>
          </rPr>
          <t xml:space="preserve"> Ejemplo: 30/08/20
En caso de que esta etapa no haya iniciado en su actividad, registre la sigla "SIN".
En caso que no aplique para su actividad, registre la sigla "NA".</t>
        </r>
        <r>
          <rPr>
            <sz val="14"/>
            <color indexed="81"/>
            <rFont val="Calibri"/>
            <family val="2"/>
          </rPr>
          <t xml:space="preserve">
</t>
        </r>
      </text>
    </comment>
    <comment ref="X9"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 de la comisión de servicios a Putumayo, para la realización del Encuentro presencial</t>
        </r>
      </text>
    </comment>
    <comment ref="H38" authorId="4" shapeId="0">
      <text>
        <r>
          <rPr>
            <sz val="9"/>
            <color indexed="81"/>
            <rFont val="Tahoma"/>
            <family val="2"/>
          </rPr>
          <t xml:space="preserve">Género
Discapacidad
Lideresas y defensoras de DDHH, y mujer rural
LBGT
</t>
        </r>
      </text>
    </comment>
    <comment ref="T39" authorId="5" shapeId="0">
      <text>
        <r>
          <rPr>
            <b/>
            <sz val="9"/>
            <color indexed="81"/>
            <rFont val="Tahoma"/>
            <family val="2"/>
          </rPr>
          <t>22 de Vistahermosa + 105 de todo el país</t>
        </r>
      </text>
    </comment>
  </commentList>
</comments>
</file>

<file path=xl/sharedStrings.xml><?xml version="1.0" encoding="utf-8"?>
<sst xmlns="http://schemas.openxmlformats.org/spreadsheetml/2006/main" count="686" uniqueCount="309">
  <si>
    <r>
      <t xml:space="preserve">Código:F-GG-02-01
</t>
    </r>
    <r>
      <rPr>
        <sz val="12"/>
        <rFont val="Arial"/>
        <family val="2"/>
      </rPr>
      <t>Versión: 02</t>
    </r>
  </si>
  <si>
    <t>Formato Interno de Reporte del Plan de Participación Ciudadana</t>
  </si>
  <si>
    <t>Ministerio de Justicia y del Derecho
Calle 53 N°. 13 - 27 - Bogotá D.C., Colombia PBX (+57)(1) 444 31 00</t>
  </si>
  <si>
    <t>% avance plan productos</t>
  </si>
  <si>
    <t>% avance plan gestión</t>
  </si>
  <si>
    <t>Si tiene alguna inquietud sobre el diligenciamiento del formato, por favor comuníquese con el Grupo de Servicio al Ciudadano.</t>
  </si>
  <si>
    <t>Fechas de reporte</t>
  </si>
  <si>
    <t>1 Cuatrimestre</t>
  </si>
  <si>
    <t>Mayo</t>
  </si>
  <si>
    <t>2 Cuatrimestre</t>
  </si>
  <si>
    <t>Septiembre</t>
  </si>
  <si>
    <t>3 Cuatrimestre</t>
  </si>
  <si>
    <t>Diciembre</t>
  </si>
  <si>
    <t xml:space="preserve">Anexo - Formato interno de reporte de  las actividades de participación ciudadana </t>
  </si>
  <si>
    <t>Estrategia</t>
  </si>
  <si>
    <t>ID</t>
  </si>
  <si>
    <t>Nombre de la actividad</t>
  </si>
  <si>
    <t>Fecha programada inicio</t>
  </si>
  <si>
    <t>Fecha programada
fin</t>
  </si>
  <si>
    <t xml:space="preserve">Indicador - unidad de medida </t>
  </si>
  <si>
    <t>Avance general por actividad</t>
  </si>
  <si>
    <t>Divulgación de la información previa al diálogo</t>
  </si>
  <si>
    <t>Convocatoria para el diálogo</t>
  </si>
  <si>
    <t xml:space="preserve">Desarrollo del diálogo </t>
  </si>
  <si>
    <t>Publicación de resultados</t>
  </si>
  <si>
    <t>Recursos financieros utilizados</t>
  </si>
  <si>
    <t>Resultados  de medición percepción del diálogo</t>
  </si>
  <si>
    <t>Seguimiento a compromisos</t>
  </si>
  <si>
    <t>Observaciones dependencia - primera línea de defensa</t>
  </si>
  <si>
    <t>Observaciones GSC - Segunda línea de defensa</t>
  </si>
  <si>
    <t># Productos programados</t>
  </si>
  <si>
    <t># Productos realizados</t>
  </si>
  <si>
    <t>% de avance productos</t>
  </si>
  <si>
    <t>% avance gestión</t>
  </si>
  <si>
    <t>Descripción del avance</t>
  </si>
  <si>
    <t>Evidencias de avance</t>
  </si>
  <si>
    <t>Fecha de divulgación
(dd/mm/aa)</t>
  </si>
  <si>
    <t>Canales utilizados para la divulgación</t>
  </si>
  <si>
    <t>Fecha en que se realizó la convocatoria 
(dd/mm/aa)</t>
  </si>
  <si>
    <t>Canales utilizados para la convocatoria</t>
  </si>
  <si>
    <t>Fecha en que se realizó la actividad
(dd/mm/aa)</t>
  </si>
  <si>
    <t>Canales utilizados para el diálogo</t>
  </si>
  <si>
    <t>Número de participantes</t>
  </si>
  <si>
    <t>Fecha en que se publicaron los resultados
(dd/mm/aa)</t>
  </si>
  <si>
    <t>Canales utilizados divulgar resultados</t>
  </si>
  <si>
    <t>No aplica</t>
  </si>
  <si>
    <t>Funcionamiento</t>
  </si>
  <si>
    <t>Inversión</t>
  </si>
  <si>
    <t xml:space="preserve">Compromisos adquiridos de cara a la ciudadanía </t>
  </si>
  <si>
    <t>Avance de compromiso adquirido</t>
  </si>
  <si>
    <t>Fecha finalización del compromiso (dd(mm/aa)</t>
  </si>
  <si>
    <t xml:space="preserve">Promoción efectiva de la participación ciudadana </t>
  </si>
  <si>
    <t>Encuentro y/o talleres presenciales y/o virtuales de actualización y refuerzo de habilidades con conciliadores en equidad</t>
  </si>
  <si>
    <t>Dirección de Métodos Alternativos de Solución de Conflictos</t>
  </si>
  <si>
    <t>Encuentros y/o talleres de realizados</t>
  </si>
  <si>
    <r>
      <t xml:space="preserve">De acuerdo con el informe trimestral de acompañamiento técnico a los conciliadores en equidad, se han desarrollado varios espacios de cualificación técnica, seguimiento y fortalecimiento de conciliadores en equidad que operan en varias zonas del país, de la siguiente forma:
1) Encuentro nacional de conciliadores (28 febrero de 2023). 157 participantes.
2) Encuentro con conciliadores de Barranquilla - Atlántico (14 de marzo de 2023). 15 participantes.
3) Encuentro de capacitación y seguimiento en temas de procedimiento conciliatorio en Montería - Córdoba (13 de marzo de 2023). 5 participantes.
4) Encuentro de capacitación y seguimiento en temas de procedimiento conciliatorio en Cúcuta - Norte de Santander (13 de marzo de 2023). 5 participantes.
5) Encuentro de capacitación y seguimiento en temas de procedimiento conciliatorio en Tuluá, Andalucía y Bugalagrande - Valle del Cauca (21 de marzo de 2023). 23 participantes.
6) Encuentro de capacitación y seguimiento en temas de procedimiento conciliatorio en Barranquilla - Atlántico (21 de marzo de 2023). 15 participantes.
7) Encuentro de capacitación y seguimiento en temas de procedimiento conciliatorio en Armenia - Quindio (23 de marzo de 2023). 1 participante.
8) Encuentro de capacitación y seguimiento en temas de procedimiento conciliatorio en El Salado - Carmen de Bolívar (27 de marzo de 2023). 2 participantes.
9) Reunión de seguimiento con conciliadores en equidad de Bogotá D.C. (28 de marzo de 2023). 105 participantes.
10) Capacitación nacional sobre el Sistema de Información de la Conciliación en Equidad (SICEQ) (2 de febrero de 2023). 64 participantes.
11) Capacitación nacional sobre el Sistema de Información de la Conciliación en Equidad (SICEQ) (7 de marzo de 2023). 57 participantes.
12) Encuentro departamental para brindar capacitación en procedimiento conciliatorio, manejo de actas y audiencia dentro del proceso de fortalecimiento a los conciliadores en equidad nombrados, en los municipios de Valle del Guamuez, San Miguel; Mocoa, Orito, Puerto Asís y Puerto Guzmán (Putumayo) (2 marzo de 2023). 34 participantes.
En total, se desarrollaron 12 encuentros y/o capacitaciones dirigidos a conciliadores en equidad, con un total de 483 participantes.
</t>
    </r>
    <r>
      <rPr>
        <b/>
        <sz val="10"/>
        <color rgb="FF0070C0"/>
        <rFont val="Arial"/>
        <family val="2"/>
      </rPr>
      <t xml:space="preserve">
ACTIVIDAD CUMPLIDA</t>
    </r>
  </si>
  <si>
    <t>Informe ejecutivo consolidado de acompañamiento técnico a los conciliadores en equidad vigencia 2023 (primer trimestre)
Informe de la actividad de participación ciudadana</t>
  </si>
  <si>
    <t>02/2023
03/2023</t>
  </si>
  <si>
    <t>Plataforma WhatsApp de grupos de conciliadores en equidad</t>
  </si>
  <si>
    <t>Plataforma teams y/o presencial</t>
  </si>
  <si>
    <t>Informe de participación ciudadana por publicar</t>
  </si>
  <si>
    <t>Portal institucional Minjusticia</t>
  </si>
  <si>
    <t>Se está aplicando encuesta de percepción y satisfacción del Programa Nacional de Conciliación en Equidda, cuyos resultados se darán a conocer en el próximo reporte.</t>
  </si>
  <si>
    <t>En el informe de esta actividad, no se reportan compromisos adquiridos</t>
  </si>
  <si>
    <t>Con el fin de fortalecer y generar procesos de sostenibilidad para la implementación de la  conciliación, el grupo de Justicia en equidad del Ministerio de Justicia y del Derecho implementó estas acciones en desarrollo de estrategia de seguimiento virtual y presencial a los procesos de conciliación y a los  conciliadores en equidad que han sido nombrados desde el año 1993 a la fecha. 
Este ejercicio ha permitido que la conciliación en equidad constituya para las comunidades colombianas, una estrategia efectiva de solución de sus conflictos y a la vez de reconstrucción del tejido social, siendo así un camino efectivo hacia el fortalecimiento de la convivencia y la paz.</t>
  </si>
  <si>
    <t>Fomento de la cultura institucional de participación ciudadana</t>
  </si>
  <si>
    <t>Mesa técnica virtual con usuarios de los trámites del Programa Nacional de Conciliación Extrajudicial en Derecho, Arbitraje y Amigable Composición (PNCEDAAC)</t>
  </si>
  <si>
    <t>Mesa técnica realizada</t>
  </si>
  <si>
    <t>Esta actividad se desarrollará en el segundo semestre del año 2023.</t>
  </si>
  <si>
    <t>No registra</t>
  </si>
  <si>
    <t>-</t>
  </si>
  <si>
    <t xml:space="preserve">Webinar donde se socialice las herramientas digitales que se tiene dispuestas para el Ministerio para la ciudadanía (Chat bot, digiturno, páginas y demás servicios)  </t>
  </si>
  <si>
    <t>Direccion de Tecnologias y Gestión de Información en Justicia</t>
  </si>
  <si>
    <t>Evento webinar</t>
  </si>
  <si>
    <t>SIN</t>
  </si>
  <si>
    <t xml:space="preserve">Se organiza evento de socialización denominado "seminario web" La transformación digital como motor de oportunidades justicia e igualdad, el evento se está programado para desarrollo el 20 de junio a las 9:00am , será transmitido por YouTube Live. Se realizará difusión por las diversas redes del Ministerio con el apoyo de prensa.   </t>
  </si>
  <si>
    <t xml:space="preserve">* Invitaciones al evento
* Link de evento https://www.youtube.com/live/APvAxDgw68c?feature=share  </t>
  </si>
  <si>
    <t xml:space="preserve">mailig, redes, pantallas, televisores. </t>
  </si>
  <si>
    <t xml:space="preserve">No se hizo convocatoria , se remite enlace de evento </t>
  </si>
  <si>
    <t xml:space="preserve">Programada para el 20 de junio </t>
  </si>
  <si>
    <t>Se utilizará You Tube Live</t>
  </si>
  <si>
    <t>Evento de socialización de 3 sistemas de información que impacten de manera directa a la ciudadanía, este trabajo se realizara en conjunto con las áreas misionales de los sistemas de información que se elijan. )</t>
  </si>
  <si>
    <t>Evento programado para segundo semestrre del año.</t>
  </si>
  <si>
    <t>Ejercicio de cocreación o consulta pública para la creación y publicación de conjunto de datos abiertos de la entidad 2023</t>
  </si>
  <si>
    <t>Subdirección de Gestión de Información en Justicia</t>
  </si>
  <si>
    <t xml:space="preserve">Dialogo Implementado </t>
  </si>
  <si>
    <t>Se realizaron las actividades de votación y elección por parte de la ciudadania del conjunto de datos abiertos.
Al interior de la entidad se realizo la configuración de los datos, la descripción de los metadatos y la publicación del conjunto de datos abiertos en el portal de datos.gov.co</t>
  </si>
  <si>
    <r>
      <rPr>
        <sz val="11"/>
        <rFont val="Calibri"/>
        <family val="2"/>
        <scheme val="minor"/>
      </rPr>
      <t>Mailings, banner, piezas redes sociales, votación en forms</t>
    </r>
    <r>
      <rPr>
        <sz val="11"/>
        <color theme="10"/>
        <rFont val="Calibri"/>
        <family val="2"/>
        <scheme val="minor"/>
      </rPr>
      <t>.</t>
    </r>
    <r>
      <rPr>
        <u/>
        <sz val="11"/>
        <color theme="10"/>
        <rFont val="Calibri"/>
        <family val="2"/>
        <scheme val="minor"/>
      </rPr>
      <t xml:space="preserve">
</t>
    </r>
    <r>
      <rPr>
        <u/>
        <sz val="11"/>
        <color theme="4"/>
        <rFont val="Calibri"/>
        <family val="2"/>
        <scheme val="minor"/>
      </rPr>
      <t>https://www.datos.gov.co/Justicia-y-Derecho/Seguimiento-a-la-Ejecuci-n-Presupuestal-del-Sector/f4a5-ab9q</t>
    </r>
  </si>
  <si>
    <t>mailings, redes sociales, pagina web e intranet MJD</t>
  </si>
  <si>
    <t>Forms</t>
  </si>
  <si>
    <t>NA</t>
  </si>
  <si>
    <t>2,570,846
Contrato de prestación de servicios # 175 del 2023</t>
  </si>
  <si>
    <t>Realizar la publicación del conjunto de datos elegido por la ciudadania en el portal datos.gov.co</t>
  </si>
  <si>
    <t>Conjunto de datos abiertos publicado</t>
  </si>
  <si>
    <t>Pendiente realizar divulgación a traves de mailing masivo y pendiente realizar informe de resultados para el GSC</t>
  </si>
  <si>
    <t>Divulgar la encuesta a los grupos de interés para medir el impacto y satisfacción sobre los conjuntos de datos abiertos del MinJusticia en el portal datos.gov.co</t>
  </si>
  <si>
    <t>Encuesta implementada en el menú participa de la página web del Minjusticia</t>
  </si>
  <si>
    <t>Difundir la herramienta Suin Juriscol y realizar consulta para fortalecer el proceso</t>
  </si>
  <si>
    <t>Dirección de Desarrollo del Derecho y del Ordenamiento Jurídico</t>
  </si>
  <si>
    <t>Difusión realizada y encuesta Aplicada</t>
  </si>
  <si>
    <t>23/02/2023	Fundación Universitaria los Libertadores
28/02/2023	Fundación yo Puedo - Granada Meta
1/03/2023	Secretaría de Gobierno de Soacha
2/03/2023	Fundación Universitaria los Libertadores
3/03/2023	Feminicidio (comisarios, consultorios jurídicos y secretarias de la mujer)
3/03/2023	Colegio Mayor de Cundinamarca
6/03/2023	Colegio Mayor de Cundinamarca
8/03/2023	Secretaría de Gobierno de Soacha
3/11/2023	Organización Yo puedo
3/16/2023	Colegio Mayor de Cundinamarca - Sede El Tintal
3/30/2023	Universidad Externado - Maestría en Derecho informático y Nuevas Tecnologías
4/20/2023	Universidad Externado - Especialización en Derecho informático y Nuevas Tecnologías</t>
  </si>
  <si>
    <t>https://minjusticiagovco-my.sharepoint.com/:f:/g/personal/dirordenamiento_juridico_minjusticia_gov_co/EvVduX-bgvlCgMk1ecIG0c0B1ThVcuDCcmqVeQNdgFbbzQ?e=3hA5en</t>
  </si>
  <si>
    <t>16/02/2023
21/02/2023
22/02/2023
23/02/2023
24/02/2023
24/02/2023
27/02/2023
1/03/2023
4/03/2023
9/03/2023
23/03/2023
13/04/2023</t>
  </si>
  <si>
    <t>Microsoft Teams, Socialziaciones presenciales</t>
  </si>
  <si>
    <t>Correo electrónica y llamadas telefónicas</t>
  </si>
  <si>
    <t>23/02/2023
28/02/2023
1/03/2023
2/03/2023
3/03/2023
3/03/2023
6/03/2023
8/03/2023
3/11/2023
3/16/2023
3/30/2023
4/20/2023</t>
  </si>
  <si>
    <t>Fundación Universitaria los Libertadores	57
Fundación yo Puedo - Granada Meta	6
Secretaría de Gobierno de Soacha	6
Fundación Universitaria los Libertadores	75
Feminicidio (comisarios, consultorios jurídicos y secretarias de la mujer)	184
Colegio Mayor de Cundinamarca	7
Colegio Mayor de Cundinamarca	28
Secretaría de Gobierno de Soacha	35
Organización Yo puedo	37
Colegio Mayor de Cundinamarca - Sede El Tintal	84
Universidad Externado - Maestría en Derecho informático y Nuevas Tecnologías	17
Universidad Externado - Especialización en Derecho informático y Nuevas Tecnologías	23</t>
  </si>
  <si>
    <t>Excelente	73%
Buena	20%
Regular	7%</t>
  </si>
  <si>
    <t>Socializar la herramienta Suin Juriscol con énfasis en el boletín jurídico Ventana al Derecho</t>
  </si>
  <si>
    <t>Socialización realizada</t>
  </si>
  <si>
    <t>1/02/2023	Universidad Nacional de Colombia – Estudiante de primer semestre
2/02/2023	Universidad Nacional de Colombia – Estudiantes de consultorio jurídico 
6/02/2023	Fundación Cardio Infantil
23/02/2023	Fundación Universitaria los Libertadores
28/02/2023	Fundación yo Puedo - Granada Meta
1/03/2023	Secretaría de Gobierno de Soacha
2/03/2023	Fundación Universitaria los Libertadores
3/03/2023	Feminicidio (comisarios, consultorios jurídicos y secretarias de la mujer)
3/03/2023	Colegio Mayor de Cundinamarca
6/03/2023	Colegio Mayor de Cundinamarca
8/03/2023	Secretaría de Gobierno de Soacha
3/11/2023	Organización Yo puedo
3/16/2023	Colegio Mayor de Cundinamarca - Sede El Tintal
3/30/2023	Universidad Externado - Maestría en Derecho informático y Nuevas Tecnologías
4/20/2023	Universidad Externado - Especialización en Derecho informático y Nuevas Tecnologías
BOLETIN VENTANA AL DERECHO_BANNERS_INFOGRAFIAS
7/03/2023	Aplicación enfoque de género
21/04/2023	Actividad judicial con enfoque de género
16/03/2023	Ventana al derecho 38
26/04/2023	Banner decreto depuración
5/05/2023	Violencia Institucional
11/05/2023	Étnica
12/05/2023	Ventana al derecho 39
30/05/2023	Banner LGBTI 2
31/05/2023	Banner LGBTI 1
30/05/2023	Infografía CIDH LGBTI
28/05/2023	Estereotipos CDIH</t>
  </si>
  <si>
    <t>25/01/2023
26/01/2023
30/01/2023
16/02/2023
21/02/2023
22/02/2023
23/02/2023
24/02/2023
24/02/2023
27/02/2023
01/03/2023
04/03/2023
09/03/2023
23/03/2023
13/04/2023
BOLETIN VENTANA AL DERECHO_BANNERS_INFOGRAFIAS28/02/2023
14/04/2023
09/03/2023
19/04/2023
28/04/2023
04/05/2023
05/05/2023
23/05/2023
24/05/2023
23/05/2023
21/05/2023</t>
  </si>
  <si>
    <t>1/02/2023
2/02/2023
6/02/2023
23/02/2023
28/02/2023
1/03/2023
2/03/2023
3/03/2023
3/03/2023
6/03/2023
8/03/2023
3/11/2023
3/16/2023
3/30/2023
4/20/2023
BOLETIN VENTANA AL DERECHO_BANNERS_INFOGRAFIAS
7/03/2023
21/04/2023
16/03/2023
26/04/2023
5/05/2023
11/05/2023
12/05/2023
30/05/2023
31/05/2023
30/05/2023
28/05/2023</t>
  </si>
  <si>
    <t>Universidad Nacional de Colombia – Estudiante de primer semestre	49
Universidad Nacional de Colombia – Estudiantes de consultorio jurídico 	63
Fundación Cardio Infantil	10
Fundación Universitaria los Libertadores	57
Fundación yo Puedo - Granada Meta	6
Secretaría de Gobierno de Soacha	6
Fundación Universitaria los Libertadores	75
Feminicidio (comisarios, consultorios jurídicos y secretarias de la mujer)	184
Colegio Mayor de Cundinamarca	7
Colegio Mayor de Cundinamarca	28
Secretaría de Gobierno de Soacha	35
Organización Yo puedo	37
Colegio Mayor de Cundinamarca - Sede El Tintal	84
Universidad Externado - Maestría en Derecho informático y Nuevas Tecnologías	17
Universidad Externado - Especialización en Derecho informático y Nuevas Tecnologías	23</t>
  </si>
  <si>
    <t>https://www.suin-juriscol.gov.co/legislacion/galeria/galeria.html</t>
  </si>
  <si>
    <t>Presentar y socializar la Metodologia de Depuración de las disposiciones de los decretos únicos reglamentarios (DUR) a través de mesas de trabajo con grupos de valor</t>
  </si>
  <si>
    <t>Mesas de trabajo realizadas</t>
  </si>
  <si>
    <t>1. El 24 de abril de 2023, se socializa la metodología de depuración normativa con la asesora doctora Carolina Murillo de la Dirección Jurídica de la Presidencia de la República.
2. El 3 de mayo se socializa la metodología de depuración con el sector de Trabajo.
3. El 30 de mayo se socializa la metodología de depuración con el sector de Transporte.</t>
  </si>
  <si>
    <t>Lista de Asistencia.</t>
  </si>
  <si>
    <t>Correo electrónico</t>
  </si>
  <si>
    <t>1. 20/04/2023
2. 26704/2023
3. 26/05/2023</t>
  </si>
  <si>
    <t>correo electrónico, 
citación vía teams</t>
  </si>
  <si>
    <t>1. 24/04/2023
2. 03/05/2023
3. 30/052023</t>
  </si>
  <si>
    <t xml:space="preserve">Presencial Secretaría Jurídica de la Presidencia de la República
teams con sectro Trabajo
teams con sectro Transporte
</t>
  </si>
  <si>
    <t>1. 3
2.10
3. 11</t>
  </si>
  <si>
    <t>1.  La Presidencia de la República designará el equipo de trabajo que desarrollará el ejercicio de depuración normativa.
2. El Director Jurídico del Ministerio de Trabajo designará el equipo de trabajo que desarrollará el ejercicio de depuración normativa.
3. 2. El Director Jurídico del Ministerio de Transporte designará el equipo de trabajo que desarrollará el ejercicio de depuración normativa.</t>
  </si>
  <si>
    <t xml:space="preserve">Presentar y socializar la Metodologia de Depuración de las disposiciones normativas de carácter territorial  a través de mesas de trabajo con grupos de interés </t>
  </si>
  <si>
    <t xml:space="preserve">1. El 6 de febrero de 2023, se socializa la metodología de depuración normativa el Presidente de la Asamblea del Departamento del Magdalena.
2. El 1 de marzo de 2023, se socializa la metodología de depuración normativa con el Secretario de Gobierno de la Alcaldía de Soacha.
3. El 8 de marzo de 2023, se socializa la metodología de depuración normativa con los funcionarios de las oficinas jurídicas de lass diferentes depedencias de de la Alcaldía de Soacha.
   </t>
  </si>
  <si>
    <t>Listas de Asistencia reuniones presenciales y vía teams.</t>
  </si>
  <si>
    <t>1. 01/02/2023
2. 24/02/2023
3. 02/03/2023</t>
  </si>
  <si>
    <t xml:space="preserve">Correo electronico, programación reunión vía temas </t>
  </si>
  <si>
    <t xml:space="preserve">Correo electronico, programación reunión vía teams </t>
  </si>
  <si>
    <t>1. 06/02/2023
2. 01/03/2023
3. 08/03/2023</t>
  </si>
  <si>
    <t xml:space="preserve">Presencial en el despacho de la Dirección y en las instalaciones de la Alcadía de Soacha el 1 y el 8 de marzo de 2023.
</t>
  </si>
  <si>
    <t xml:space="preserve">1). 5 
2). 10 
3). 17 </t>
  </si>
  <si>
    <t>El Presidente de la Asamblea del Magdalena y la Alcaldía de Soacha designarán el equipo de trabajo que desarrollará el ejercicio de depuración normativa.</t>
  </si>
  <si>
    <t>Estrategia Interinstitucional de Justicia en territorio para la paz total</t>
  </si>
  <si>
    <t xml:space="preserve">Dirección de Justicia Transicional </t>
  </si>
  <si>
    <t xml:space="preserve"># de diagnósticos construidos con participación de entidades, víctimas, comunidades y autoridades propias </t>
  </si>
  <si>
    <t>La Dirección de Justicia Transicional para el presente trimestre no tenía programado avanzar en la meta; sin embargo, para alcanzar los productos propuestos en lo corrido del primer trimestre del año, ha adelantado las siguientes gestiones: 
Durante el mes de enero se convocó los miembros de la dirección para que participaran en  un taller de cocreación con el fin de rediseñar la oferta institucional, cuyo resultado fue el planteamiento de una estrategia de acceso a la justicia y el fortalecimiento de la institucionalidad local, especialmente en materia de los mecanismos de justicia transicional y garantía de los derechos de las víctimas del conflicto armado, así como el fortalecimiento de los liderazgos sociales y procesos organizativos, aplicando enfoques diferenciales en perspectiva interseccional. 
Para el mes de febrero se inició la estructuración de la ficha técnica del Programa Justicia en Territorio para la Paz Total armonizado con el Plan Nacional de Desarrollo 2022-2026 "Colombia potencia mundial de la vida, transformación Seguridad Humana y Justicia Social’. Asimismo, en articulación con los líderes y lideresas de la DJT, se realizó la transversalización de los enfoques diferenciales para el Programa y se avanzó en la consolidación del componente 1 del Programa consistente en la construcción de una estrategia para alcanzar la respuesta interinstitucional ajustada a las necesidades de los territorios esenciales para la Paz Total (Hoja de Ruta). 
En marzo se continuo con la estructuración de la ficha técnica del Programa Justicia en Territorio para la Paz Total (hojas de ruta), definiendo entregables y priorizando los territorios en donde se ejecutará el programa, de conformidad con el instrumento diseñado para tal.  
En Abril se finalizó la estructuración de la ficha técnica del Programa Justicia en Territorio para la Paz Total y se radicó ante Grupo de Gestión Contractual.
Se inició etapa de investigación de mercados, mediante reuniones concertadas con  posibles aliados, que incluyó entre otros; indagación de capacidad instalada, capacidad financiera, naturaleza jurídica, expériencia relacionada con el programa y solicitud de cotización del mismo.</t>
  </si>
  <si>
    <t xml:space="preserve">Enlaces:
TALLER DE COCREACIÓN 
Matriz de regionalización Oferta Institucional Final.xlsx
FICHA TÉCNICA 3 ZONAS - SECOP .pdf
</t>
  </si>
  <si>
    <t>Humanos
Financieros
Físicos (Funcionamiento $1.045.380.569)</t>
  </si>
  <si>
    <t>N/A</t>
  </si>
  <si>
    <t>La actividad se encuentra en etapa precontractual, por lo tanto no ha iniciado su ejecución y los resultados finales de la aplicación de esta estrategia se reportaran en el tercer cuatrimestre</t>
  </si>
  <si>
    <t>Estrategia interinstitucional de fortalecimiento de acceso a la justicia para víctimas de violencia sexual y violencias basadas en género</t>
  </si>
  <si>
    <t># de agendas de sesiones de mesas de justicia de género concertadas con las organizaciones de base</t>
  </si>
  <si>
    <r>
      <rPr>
        <b/>
        <sz val="10"/>
        <rFont val="Arial"/>
        <family val="2"/>
      </rPr>
      <t xml:space="preserve">Reunión presencial del 14 de marzo de 2023 - Florencia </t>
    </r>
    <r>
      <rPr>
        <sz val="10"/>
        <rFont val="Arial"/>
        <family val="2"/>
      </rPr>
      <t xml:space="preserve">
Se avanzó en la construcción con participación ciudadana de mujeres en su diversidad de Caquetá de dos productos: 1) documento de metodología y agenda de una sesión de la Mesa de Justicia de Género de Caquetá (Producto 1) y 2) documento de propuesta estructura organizativa para la misma Mesa (Producto 2). 
Los acuerdos para la elaboración de ambos productos inician en el marco de una reunión presencial realizada en el municipio de Florencia el 14 de marzo de 2023. La convocatoria de esta reunión se realizó a partir de una reunión virtual (6 de marzo de 2023), y posteriormente fue confirmada a través de correo electrónica y llamada telefónica. Asimismo, los temas a abordar en la reunión también fueron remitidos por correo.  
En la reunión del 14 de marzo, en la que participaron 17 mujeres, se acordó integrar un comité de metodología de mujeres, con una delegada para la interlocución con la DJT. Este comité propondría a la DJT un documento de propuesta de metodología y agenda de la siguiente sesión de la Mesa de Justicia de Género de Caquetá (base para el Producto 1). A su vez, la Dirección le propondría al comité un documento de propuesta de estructura organizativa de la Mesa, que sería puesto a consideración de las demás mujeres en la siguiente sesión de la Mesa de Justicia de Género (base para el Producto 2). A partir de ambas propuestas, las mujeres del comité y la Dirección se reunirían a dialogar y llegarían a la construcción de dos documentos definitivos.  
Como puntos de partida para la elaboración de la propuesta de base para el Producto 1, en esa reunión se señaló la necesidad de que la siguiente sesión de la Mesa permitiese poner a consideración de todas las mujeres la propuesta de estrucura organizativa de la Mesa, y también culminar la construcción de su hoja de ruta. Como puntos de partida para la elaboración de la propuesta de base para el Producto 2, en esa reunión se señaló que la estrucura organizativa de la Mesa debía contar con una asistencia técnica y facilitar la distribución de responsabilidades entre las integrantes de la Mesa.  
</t>
    </r>
    <r>
      <rPr>
        <b/>
        <sz val="10"/>
        <rFont val="Arial"/>
        <family val="2"/>
      </rPr>
      <t xml:space="preserve">Correo del 25 de marzo de 2023 </t>
    </r>
    <r>
      <rPr>
        <sz val="10"/>
        <rFont val="Arial"/>
        <family val="2"/>
      </rPr>
      <t xml:space="preserve">
El 25 de marzo de 2023, la delegada del comité de metodología envió por correo electrónico a la DJT un documento de propuesta de metodología y agenda de la siguiente sesión de la Mesa de Justicia de Género de Caquetá (base para el Producto 1). La DJT socializó esta propuesta con las demás entidades integrantes de la Mesa (Consejería Presidencial para la Equidad de la Mujer y Defensoría del Pueblo) para su retroalimentación. También socializó la propuesta de estructura organizativa de la Mesa (base para el Producto 2) con ambas entidades, para su retroalimentación antes de enviarlo al comité de metodología.  
</t>
    </r>
    <r>
      <rPr>
        <b/>
        <sz val="10"/>
        <rFont val="Arial"/>
        <family val="2"/>
      </rPr>
      <t xml:space="preserve">Correo del 5 de abril de 2023 </t>
    </r>
    <r>
      <rPr>
        <sz val="10"/>
        <rFont val="Arial"/>
        <family val="2"/>
      </rPr>
      <t xml:space="preserve">
Después de esto, el 5 de abril de 2023 la DJT envió por correo electrónico a la delegada del comité de metodología: a) retroalimentación y comentarios sobre el documento de propuesta de metodología y agenda de la siguiente sesión de la Mesa de Justicia de Género de Caquetá (base para el Producto 1); y b) un documento con propuesta de estructura organizativa de la Mesa (base para el Producto 2) . Además, propuso realizar una reunión para concertar los documentos, según lo acordado en la reunión presencial del 14 de marzo.
</t>
    </r>
  </si>
  <si>
    <r>
      <rPr>
        <b/>
        <sz val="10"/>
        <rFont val="Arial"/>
        <family val="2"/>
      </rPr>
      <t>Soporte 1.</t>
    </r>
    <r>
      <rPr>
        <sz val="10"/>
        <rFont val="Arial"/>
        <family val="2"/>
      </rPr>
      <t xml:space="preserve"> Acta de la reunión presencial del 14 de marzo de 2023.
</t>
    </r>
    <r>
      <rPr>
        <b/>
        <sz val="10"/>
        <rFont val="Arial"/>
        <family val="2"/>
      </rPr>
      <t>Soporte 2.</t>
    </r>
    <r>
      <rPr>
        <sz val="10"/>
        <rFont val="Arial"/>
        <family val="2"/>
      </rPr>
      <t xml:space="preserve"> Propuesta de metodología y agenda de la siguiente sesión de la Mesa de Justicia de Género de Caquetá (base para el Producto 1) del comité de metolodología recibida por la DJT el 25 de marzo de 2023.
</t>
    </r>
    <r>
      <rPr>
        <b/>
        <sz val="10"/>
        <rFont val="Arial"/>
        <family val="2"/>
      </rPr>
      <t>Soporte 3.</t>
    </r>
    <r>
      <rPr>
        <sz val="10"/>
        <rFont val="Arial"/>
        <family val="2"/>
      </rPr>
      <t xml:space="preserve"> Propuesta de estructura organizativa de la Mesa de Justicia de Género de Caquetá enviada por la DJT al comité de metodología el 5 de abril de 202 (base para el Producto 2).
</t>
    </r>
    <r>
      <rPr>
        <b/>
        <sz val="10"/>
        <rFont val="Arial"/>
        <family val="2"/>
      </rPr>
      <t>Soporte 4.</t>
    </r>
    <r>
      <rPr>
        <sz val="10"/>
        <rFont val="Arial"/>
        <family val="2"/>
      </rPr>
      <t xml:space="preserve"> Retroalimentación sobre propuesta de metodología y agenda de la siguiente sesión de la Mesa de Justicia de Género de Caquetá (base para el Producto 1) enviada por la DJT al comité de metodología el 5 de abril de 2023. 
</t>
    </r>
    <r>
      <rPr>
        <b/>
        <sz val="10"/>
        <rFont val="Arial"/>
        <family val="2"/>
      </rPr>
      <t>Soporte 5.</t>
    </r>
    <r>
      <rPr>
        <sz val="10"/>
        <rFont val="Arial"/>
        <family val="2"/>
      </rPr>
      <t xml:space="preserve">  Trazabilidad de las comunicaciones vía correo electrónico entre la DJT y el comité de metodología para la construcción participativa de los Productos 1 y 2 a corte del mes de 31 de abril de 2023.</t>
    </r>
  </si>
  <si>
    <r>
      <rPr>
        <b/>
        <sz val="10"/>
        <rFont val="Arial"/>
        <family val="2"/>
      </rPr>
      <t>Reunión presencial del 14 de marzo de 2023:</t>
    </r>
    <r>
      <rPr>
        <sz val="10"/>
        <rFont val="Arial"/>
        <family val="2"/>
      </rPr>
      <t xml:space="preserve"> se propuso la reunión virtual y sus temas del 6 de marzo de 2023, posteriormente se solicitó confirmación vía correo electrónico del 7 de marzo de 2023, y se confirmó vía telefónica y correo electrónico del 10 de marzo de 2023.</t>
    </r>
  </si>
  <si>
    <t>Reunión virtual, correo electrónico, llamada telefónica y Whatsapp</t>
  </si>
  <si>
    <r>
      <rPr>
        <b/>
        <sz val="10"/>
        <rFont val="Arial"/>
        <family val="2"/>
      </rPr>
      <t>Reunión presencial del 14 de marzo de 2023:</t>
    </r>
    <r>
      <rPr>
        <sz val="10"/>
        <rFont val="Arial"/>
        <family val="2"/>
      </rPr>
      <t xml:space="preserve"> se propuso la fecha en reunión virtual del 6 de marzo de 2023, posteriormente se solicitó confirmación vía correo electrónico del 7 de marzo de 2023, y se confirmó vía telefónica y correo electrónico del 10 de marzo de 2023.</t>
    </r>
  </si>
  <si>
    <r>
      <rPr>
        <b/>
        <sz val="10"/>
        <rFont val="Arial"/>
        <family val="2"/>
      </rPr>
      <t>Reunión presencial del 14 de marzo de 2023:</t>
    </r>
    <r>
      <rPr>
        <sz val="10"/>
        <rFont val="Arial"/>
        <family val="2"/>
      </rPr>
      <t xml:space="preserve">14 de marzo de 2023.
</t>
    </r>
    <r>
      <rPr>
        <b/>
        <sz val="10"/>
        <rFont val="Arial"/>
        <family val="2"/>
      </rPr>
      <t xml:space="preserve">Intercambio de correos electrónicos de propuestas y retroalimentación: </t>
    </r>
    <r>
      <rPr>
        <sz val="10"/>
        <rFont val="Arial"/>
        <family val="2"/>
      </rPr>
      <t>entre el 25 de marzo y el 31 de abril de 2023.</t>
    </r>
  </si>
  <si>
    <r>
      <t xml:space="preserve">Reunión presencial del 14 de marzo de 2023: </t>
    </r>
    <r>
      <rPr>
        <sz val="10"/>
        <rFont val="Arial"/>
        <family val="2"/>
      </rPr>
      <t>diálogo presencial.</t>
    </r>
    <r>
      <rPr>
        <b/>
        <sz val="10"/>
        <rFont val="Arial"/>
        <family val="2"/>
      </rPr>
      <t xml:space="preserve">
Intercambio de correos electrónicos de propuestas y retroalimentación: </t>
    </r>
    <r>
      <rPr>
        <sz val="10"/>
        <rFont val="Arial"/>
        <family val="2"/>
      </rPr>
      <t>correo electrónico.</t>
    </r>
  </si>
  <si>
    <r>
      <rPr>
        <b/>
        <sz val="10"/>
        <rFont val="Arial"/>
        <family val="2"/>
      </rPr>
      <t>Reunión presencial del 14 de marzo de 2023:</t>
    </r>
    <r>
      <rPr>
        <sz val="10"/>
        <rFont val="Arial"/>
        <family val="2"/>
      </rPr>
      <t xml:space="preserve">17 mujeres en su diversidad
</t>
    </r>
    <r>
      <rPr>
        <b/>
        <sz val="10"/>
        <rFont val="Arial"/>
        <family val="2"/>
      </rPr>
      <t>Intercambio de correos electrónicos de propuestas y retroalimentación</t>
    </r>
    <r>
      <rPr>
        <sz val="10"/>
        <rFont val="Arial"/>
        <family val="2"/>
      </rPr>
      <t xml:space="preserve">: con la delegada del comité de metodología, integrado por cinco personas. 
</t>
    </r>
  </si>
  <si>
    <t>Humanos
Financieros
Físicos (Funcionamiento $847.965.500)</t>
  </si>
  <si>
    <t>Los compromisos adquiridos en el proceso de diálogo son la construcción de los documentos y su uso en la siguiente sesión de la Mesa de Justicia de Género de Caquetá.</t>
  </si>
  <si>
    <t>A corte de abril, se avanza adecuadamente en la construcción de los documentos, que serán tenidos en cuenta en la siguiente sesión de la Mesa de Justicia de Género de Caquetá.</t>
  </si>
  <si>
    <t>En la siguiente sesión de la Mesa de Justicia de Género de Caquetá, que a corte de abril no ha sido programada.</t>
  </si>
  <si>
    <t>Desarrollo de las actividades progamadas en los planes de gestión humana propuestos para el 2023</t>
  </si>
  <si>
    <t>Grupo de Gestión Humana</t>
  </si>
  <si>
    <t xml:space="preserve">Numero de actividades desarrolladas / 
Numero de actividades programadas </t>
  </si>
  <si>
    <t xml:space="preserve">El seguimiento y monitoreo se realiza con corte trimestral a las actividades de los planes, en la matriz denominada "seguimiento de planes" del Grupo de Gestión Humana. El documento excel contempla 142 actividades (incluyendo planes de mejoramiento y de acción), de las cuales 55 corresponden a las actividades programadas e implementadas en el primer trimestre del 2023 en los planes de "Plan de Bienestar, Estímulos e Incentivos" y "Plan del Sistema de Gestión de la Seguridad y Salud en el Trabajo" 
Con corte 31 de marzo de 2023, no se cuenta con cronograma de actividades aprobado para los planes de "Plan Anual de Vacantes y Plan de Previsión de Recursos Humanos" y "Plan Institucional de Capacitación – PIC", sin embargo, se presentan los siguientes avances para el primer trimestre de la vigencia: 
Plan Anual de Vacantes y Plan de Previsión de Recursos Humanos. * Se actualizó y socializó la guía de encargos G-TH-03. Adicionamente, se generó capacitación para los funcionarios de la entidad.  *Se realizaron 36 estudios de vertificación de requisitos de funcionarios de carrera administrativa para provisionar  este número de vacantes. 
Plan Institucional de Capacitación – PIC.
*Se realizó la preinscripción a Diplomados y cursos para el PIC 
*Se realizó la ficha técnica y ficha de cotización para la contratación pública (precontractual - propuesta cronograma de capacitaciones).
*Se inició el curso de excel básico el 15 de marzo con 46 participantes y finaliza el 28 de marzo. 
*Se realizó la preinscripción del curso de inglés con Colsubsidio con 44 inscritos para examen de clasificación
* Se realizó reunión  con la ESAP para determinar las capacitaciones gratuitas que fortalezcan en los servidores públicos los valores de Integridad, Transparencia y Servicio al Ciudadano  y  socializarlas una vez se tenga un convenio interadministrativo de cooperación (sin  recursos).
De las 55 actividades del "Plan de Bienestar, Estímulos e Incentivos" y "Plan del Sistema de Gestión de la Seguridad y Salud en el Trabajo" con corte marzo se observa cumplimiento de 54, teniendo en cuenta que 1 actividad correspondiente a "Home Office" se encuentra para aprobación por parte de la Secretaria General </t>
  </si>
  <si>
    <t xml:space="preserve">Seguimiento Planes.xlsx
https://minjusticiagovco-my.sharepoint.com/:f:/r/personal/yuli_pardo_minjusticia_gov_co/Documents/Grupo%20de%20Gesti%C3%B3n%20Humana/Planes/Seguimiento%20a%20planes%20GGH/Evidencias?csf=1&amp;web=1&amp;e=gvbNix
</t>
  </si>
  <si>
    <t>Actividades realizadas a partir del mes de enero hasta diciembre de 2023, razón por la cual el informe como producto se encuentra en construción. 
La encuesta percepción se encuentra prevista para el último trimestre del año, con el fin de evaluar las actividades desarrolladas en la vigencia 2023.</t>
  </si>
  <si>
    <t>Generar espacios y mecanismos de participación, para promover y fortalecer las programadas para la vigencia 2023 por el Grupo de Gestión Humana.</t>
  </si>
  <si>
    <t>Numero de actividades desarrolladas / 
Numero de actividades programadas</t>
  </si>
  <si>
    <t xml:space="preserve">Convocatoria para participación en la elaboración del "protocolo para prevenir el acoso sexual y la discriminación por género en el contexto laboral del Ministerio, de manera atenta adjunto el primer borrador, para que por favor nos ayuden con su revisión y comentarios". </t>
  </si>
  <si>
    <t>Correo_ Convocatoria participación en la construcción de protocolo de acoso y violencias en el ambito laboral..pdf
https://minjusticiagovco-my.sharepoint.com/:w:/r/personal/yuli_pardo_minjusticia_gov_co/Documents/Grupo%20de%20Gesti%C3%B3n%20Humana/Protocolo%20acoso%20sexual-discriminaci%C3%B3n%20por%20raz%C3%B3n%20de%20sexo/Retroalimentaci%C3%B3n%20dependencias/Versi%C3%B3n%201.%20Protocolo%20acoso%20sexual%20y%20discriminaci%C3%B3n%20por%20g%C3%A9nero%20contexto%20laboral..docx?d=w9d813e9109b64921a056d61b50536272&amp;csf=1&amp;web=1&amp;e=cJcE1U</t>
  </si>
  <si>
    <t>Actividades realizadas a partir del mes de febrero hasta diciembre de 2023, razón por la cual el informe como producto se encuentra en construción. 
La encuesta percepción se encuentra prevista para el último trimestre del año, con el fin de evaluar las actividades desarrolladas en la vigencia 2023.</t>
  </si>
  <si>
    <t>Actividades de inclusión y género</t>
  </si>
  <si>
    <t>Durante el primer cuatrimestre se formuló la estrategia 1 denomina: Identificación de una política de operación formalizada en el SIG de la entidad.
La estrategia busca definir una política de inclusión dentro del procedimiento “Procedimiento ingreso y retiro de funcionarios - P-TH-01” que integre a la población que requiere mayor protección como lo son jóvenes, personas en condición de discapacidad, mujeres. La intención de la estrategia es fortalecer la convocatoria y vinculación a la entidad de las personas que requieren mayor protección, en los cargos a proveer en provisionalidad, una vez agotado el proceso para la provisión a través de encargo de las vacantes definitivas o temporales de carrera administrativa. 
Por lo anterior, la propuesta está encaminada a establecer alianzas con entidades especializadas y articular la ocupación de las vacantes previamente definidas por la administración, por personas con las condiciones anteriormente expuestas.
Las entidades a contactar son Instituto Nacional para Ciegos (INCI), el Instituto Nacional para Sordos (INSOR), Asociación del síndrome de Down en Colombia (ASDOWN) y la Unidad Administrativa Especial del Servicio Público de Empleo, entre otros.</t>
  </si>
  <si>
    <r>
      <rPr>
        <u/>
        <sz val="10"/>
        <color theme="10"/>
        <rFont val="Arial"/>
        <family val="2"/>
      </rPr>
      <t xml:space="preserve">10. ESTRATEGIAS DE VINCULACIÓN LABORAL 2023.docx
</t>
    </r>
    <r>
      <rPr>
        <sz val="10"/>
        <rFont val="Arial"/>
        <family val="2"/>
      </rPr>
      <t>Documento "ESTRATEGIAS DE VINCULACIÓN LABORAL 2023", en construcción, identificación estratégia 1.
Propuesta ajuste"Procedimiento ingreso y retiro de funcionarios - P-TH-01"</t>
    </r>
  </si>
  <si>
    <t>N.A</t>
  </si>
  <si>
    <t xml:space="preserve">Actividades realizadas a partir del mes de marzo hasta diciembre de 2023, razón por la cual el informe como producto se encuentra en construción. </t>
  </si>
  <si>
    <t>Feria de servicio (Expotalentos)</t>
  </si>
  <si>
    <t>Dirección de Política Criminal y Penitenciaria</t>
  </si>
  <si>
    <t>Establecimientos Penitenciarios y Carcelarios participantes, igualmente participación de personas y 
comercialización por valor de minimo 15 millones de pesos en productos elaboados por los PPL.</t>
  </si>
  <si>
    <t>Establecimientos Penitenciarios y Carcelarios participantes (se espera contar con la aprticipación de los 38 ERON de la Regional Central del INPEC, Cárcel Distrital, CRM.)
Proyección de 500 personas participantes.
Comercialización por valor de minimo 15 millones de pesos en productos elaboados por los PPL.</t>
  </si>
  <si>
    <t>A la fecha no se ha podido adelantar los tramites de ejecución del presupuesto que la DPCP apropió para EXPOTLENTOS, toda vez que para realizar la Feria se tienen estabelcidas por parte del INPEC necesidades logisticas por un valor aproximado de 131 millones de pesos y las demás entidades no ha estabelcido cual sera el aporte por parte de ellas para la realización de la feria. Sin embargo nosotros ya tenemos establecido que elemenos se pueden adquirir con el presupuesto asignado y se esta a la espera de lograr la vinuclación de mas entidades a la fería para que aporten en los requerimiento logisticos.</t>
  </si>
  <si>
    <t>Presupuesto totalizado, Presupuesto segregado con los dineros del Ministerio, actas de las reuniones y demás docuentos soportes.</t>
  </si>
  <si>
    <t>POR DEFINIR</t>
  </si>
  <si>
    <t>Se realizará mediante afiches y tarjetas de invitación</t>
  </si>
  <si>
    <t>X</t>
  </si>
  <si>
    <t>El objetivo y compromiso es dar a conocer el talento y los procesos de resocialización de los privados de la libertad de los ERON de la Regional Central del INPEC, con participación de los PPL de Cárcel Distrital, CRM y de Policía.
Facilitar la comercialización y exhibición de los productos realizados al interior de los Establecimiento</t>
  </si>
  <si>
    <t xml:space="preserve">Congreso Internacional de Justicia Juvenil Restaurativa </t>
  </si>
  <si>
    <t>Número de asistentes que participan de manera presencial
                                    Número de asistentes que participan vía Streaming</t>
  </si>
  <si>
    <t>Número de participantes: 350 personas de manera presencial  Aproximadamente 1200 personas a través de plataformas virtuales.</t>
  </si>
  <si>
    <t>Frente a este congreso, todo va a iniciar en el mes de julio y el evento se tiene pensado realizarse en el mes de noviembre el 1, 2 y 3 por ahora no se tienen avances frente a este evento</t>
  </si>
  <si>
    <t>Campaña de concientización ciudadana</t>
  </si>
  <si>
    <t>Por definir, se indicara cuando se determinen las caracteristicas tecnicas de la camapaña</t>
  </si>
  <si>
    <t>El día 29 de mayo se le compartío al área de comunicaciones un BRIEF asociado a la campaña de concientización ciudadana que reduzca la percepción de la justicia asociada al uso del derecho penal como única herramienta, lo anterior incluía algunas preguntas como que se necesita, para que se necesita, a quien va dirigida, cuanto debe durar, donde va a salir, puntos claves que se deben decir y el tono de la estrategia o campaña de comunicación para las observaciones y/o comentarios de dicha área.</t>
  </si>
  <si>
    <t>BRIEF asociado a la campaña de concientización ciudadana</t>
  </si>
  <si>
    <t>Medios de comunicación nacionales, regionales, locales, digitales y comunitarios como son:
- Emisoras FM y canales de tv.
- Redes sociales (Instagram, Facebook, Tik Tok y Twitter).
- Prensa digital.
- Medios aliados de RTVC
Medios análogos, como son:
- Paradas de bus nacionales y en estaciones de los sistemas locales integrados de transporte masivo: Transmilenio (Bogotá), Metro (Medellín), Mío (Cali), Metrolínea (Bucaramanga), Transmetro (Barranquilla), Transcaribe (Cartagena) y Megabus (Pereira).
- Socialización en espacios corporativos y sociales de carácter presenciales. Se sugiere alianza con Cámaras de Comercio territoriales.
Medios alternativos con uso de técnicas BTL.</t>
  </si>
  <si>
    <t>Se van a utilizar canales como medios de comunicaciones nacionales egionales, locales, digitales y comunitarios, medios analogos y medios alternativos de uso técnico BTL</t>
  </si>
  <si>
    <t>Esta campaña se crea en cumplimiento de las órdenes dadas por la Corte Constitucional Colombiana en las diferentes sentencias1 que declaran el Estado de Cosas Inconstitucional (ECI) en el que se encuentra actualmente el Sistema Penitenciario y Carcelario de Colombia. Esto significa que, en las prisiones, existe una permanente vulneración de los derechos humanos de la población privada de libertad, lo cual deriva en múltiples obstáculos para que se logre el objetivo principal de la pena que es: la resocialización de los individuos.
La Corte, ha indicado particularmente que esta campaña se necesita para generar concientización ciudadana sobre los fines del derecho penal y de la pena privativa de la libertad. En ésta debe resaltarse el reconocimiento de mecanismos alternativos a la privación de libertad como método de sanción, la sensibilización por el derecho a la dignidad y los demás derechos humanos de todas las personas, sumado de las limitaciones actuales que tienen las prisiones para la resocialización en las condiciones de desconocimiento de los derechos que tienen los reclusos.</t>
  </si>
  <si>
    <t>Desarrollar espacios de diálogo en el marco de la estrategia de Rendición de Cuentas del Ministerio de Justicia y del Derecho</t>
  </si>
  <si>
    <t>Equipo líder de rendición de cuentas
Lidera la OAP</t>
  </si>
  <si>
    <t>Eventos de rendición de cuentas realizados</t>
  </si>
  <si>
    <t>Se realizaron actividades de gestión para la etapa de preparación para los ejercicios de rendición e ceuntas 2023, en los cuales se desarrolaron:
1. Se conformo el Equipo líder de rendición de cuentas para la vigencia 2023, quien será los encargados de apoyar a la cumplimiento de la estrategia de rendición de cuentas.
2.	Se realizó el diligenciamiento del autodiagnóstico de la política de rendición de cuentas de la vigencia 2023. 
3.	Se elaboró y aprobó la estrategia de rendición de cuentas de la vigencia 2023, por parte del Equipo de Rendición de Cuentas, que contine la acciones adelantar frente a los espacios de diálogo de rendición de cuentas bajo la metodología de café del mundo de los cuales se tiene previsto a adelantar (3) tres y (1) audiencia participativa.</t>
  </si>
  <si>
    <t>1. Acta de conformación del Equipo de rendición de cuentas 
2. Herramienta de autodiagnóstico 
3.Estretegia de rendción de cuentas de la vigencia 2023</t>
  </si>
  <si>
    <t>"1.	Se conformo el Equipo líder de rendición de cuentas para la vigencia 2023, quien será los encargados de apoyar a la cumplimiento de la estrategia de rendición de cuentas.
2.	Se realizó el diligenciamiento del autodiagnóstico de la política de rendición de cuentas de la vigencia 2023. 
3.	Se elaboró y aprobó la estrategia de rendición de cuentas de la vigencia 2023, por parte del Equipo de Rendición de Cuentas, que contine la acciones adelantar frente a los espacios de diálogo de rendición de cuentas bajo la metodología de café del mundo de los cuales se tiene previsto a adelantar (3) tres y (1) audiencia participativa."</t>
  </si>
  <si>
    <t>Realizar sondeo para identificar necesidades de racionalización de trámites del Ministerio de Justicia y del Derecho, y determinar la percepción sobre la calidad y oportunidad de los mismos</t>
  </si>
  <si>
    <t>Oficina Asesora de Planeación</t>
  </si>
  <si>
    <t>Sondeo realizado</t>
  </si>
  <si>
    <t>Se publica en la página web el sondeo para la mejora de los trámites y se deja de manera permanente para la partiipación ciudadana.</t>
  </si>
  <si>
    <t>Enlace: https://forms.office.com/pages/responsepage.aspx?id=zfse-ze-OEKE0k-sLHVR3D2ePDRi23BPv2ebwCAaKPRUQk9NOFExMEVERkRHUk5RSjZYN0laM0ZOMy4u</t>
  </si>
  <si>
    <t>Se publica en la página web el sondeo para la mejora de los trámites y se deja de manera permanente para la partiipación ciudadan en el enlace: https://forms.office.com/pages/responsepage.aspx?id=zfse-ze-OEKE0k-sLHVR3D2ePDRi23BPv2ebwCAaKPRUQk9NOFExMEVERkRHUk5RSjZYN0laM0ZOMy4u</t>
  </si>
  <si>
    <t>Realizar sondeo sobre temas del Plan Anticorrupción y de Atención al Ciudadano 2024 del Ministerio de Justicia y del Derecho.</t>
  </si>
  <si>
    <t>Realizar sondeo sobre temas del Plan de Acción Institucional 2024 del Ministerio de Justicia y del Derecho.</t>
  </si>
  <si>
    <t>Difusión y análisis de información institucional a través de las redes sociales</t>
  </si>
  <si>
    <t>Oficina de Prensa y Comunicaciones</t>
  </si>
  <si>
    <t>Medición redes sociales</t>
  </si>
  <si>
    <r>
      <t xml:space="preserve">Durante el primer cuatrimestre se difundió en redes sociales lo siguiente:
La Oficina produjo y difundió 1.511 publicaciones: 878 en twitter con 7.381.030 impresiones (ciudadanía), 304 en facebook con 173.131 de alcance (ciudadanía) y 329 en instagram con 171.687 de alcance (ciudadanía).
</t>
    </r>
    <r>
      <rPr>
        <b/>
        <sz val="10"/>
        <rFont val="Arial"/>
        <family val="2"/>
      </rPr>
      <t>Interacciones:</t>
    </r>
    <r>
      <rPr>
        <sz val="10"/>
        <rFont val="Arial"/>
        <family val="2"/>
      </rPr>
      <t xml:space="preserve">
Twitter: 605.370 y 27,88% de engagement
Facebook: 5.235 interacciones y 30,51$ de engagement
Instagram: 329 interacciones con 52,89% de engagement
Alcance: 171.687
</t>
    </r>
    <r>
      <rPr>
        <b/>
        <sz val="10"/>
        <rFont val="Arial"/>
        <family val="2"/>
      </rPr>
      <t>Evidencia:</t>
    </r>
    <r>
      <rPr>
        <sz val="10"/>
        <rFont val="Arial"/>
        <family val="2"/>
      </rPr>
      <t xml:space="preserve">
1. </t>
    </r>
    <r>
      <rPr>
        <b/>
        <sz val="10"/>
        <rFont val="Arial"/>
        <family val="2"/>
      </rPr>
      <t>Facebook</t>
    </r>
    <r>
      <rPr>
        <sz val="10"/>
        <rFont val="Arial"/>
        <family val="2"/>
      </rPr>
      <t xml:space="preserve"> MinjusticiaCo; </t>
    </r>
    <r>
      <rPr>
        <b/>
        <sz val="10"/>
        <rFont val="Arial"/>
        <family val="2"/>
      </rPr>
      <t>Twitter</t>
    </r>
    <r>
      <rPr>
        <sz val="10"/>
        <rFont val="Arial"/>
        <family val="2"/>
      </rPr>
      <t xml:space="preserve"> @minjusticiaco​; </t>
    </r>
    <r>
      <rPr>
        <b/>
        <sz val="10"/>
        <rFont val="Arial"/>
        <family val="2"/>
      </rPr>
      <t>Instagram</t>
    </r>
    <r>
      <rPr>
        <sz val="10"/>
        <rFont val="Arial"/>
        <family val="2"/>
      </rPr>
      <t xml:space="preserve"> @MinjusticiaCo​
2, Informe redes sociales en PDF.</t>
    </r>
  </si>
  <si>
    <t>01/01/2023 al 30/04/2023</t>
  </si>
  <si>
    <t>Redes sociales institucionales</t>
  </si>
  <si>
    <t>Redes sociales</t>
  </si>
  <si>
    <t>Profesional Community Manager dedicada al movimiento de redes con un Contrato por $4.550.000,00 al mes.
Dos días de trabajo en la realización de este informe por un valor de $303.300,00.</t>
  </si>
  <si>
    <r>
      <rPr>
        <b/>
        <sz val="10"/>
        <rFont val="Arial"/>
        <family val="2"/>
      </rPr>
      <t>Algunas percepciones:</t>
    </r>
    <r>
      <rPr>
        <sz val="10"/>
        <rFont val="Arial"/>
        <family val="2"/>
      </rPr>
      <t xml:space="preserve">
1. Las audiencias siguen presentando números positivos mes a mes. 
2. Las publicaciones en las que la comunidad es protagonista se perciben como cercanas en la audiencia y obtienen mejores resultados. Ejemplo: #AEstaHora Cauca, Día de la mujer, visita al Buen Pastor.
3. Las fotos son un gran recurso en todas las redes, lo podemos evidenciar con el resultado de publicaciones en formatos de carrusel o la galería.</t>
    </r>
  </si>
  <si>
    <r>
      <t xml:space="preserve">Al ser nuestra actividad, </t>
    </r>
    <r>
      <rPr>
        <b/>
        <sz val="10"/>
        <rFont val="Arial"/>
        <family val="2"/>
      </rPr>
      <t>Difusión y análisis de información institucional a través de las redes sociales</t>
    </r>
    <r>
      <rPr>
        <sz val="10"/>
        <rFont val="Arial"/>
        <family val="2"/>
      </rPr>
      <t xml:space="preserve">, y no una actividad de diálogo directo con la ciudadanía que implique convocatoria, compromisos adquiriddos, etc, en algunas casillas se contestó N/A. </t>
    </r>
  </si>
  <si>
    <t>Estrategia de divulgación, sensibilización y fortalecimiento de capacidades de control y fiscalización de cannabis a fin de consolidar el funcionamiento adecuado del modelo nacional de control y fiscalización para su acceso seguro e informado.</t>
  </si>
  <si>
    <t>Subdirección de Control y Fiscalización de Sustancias Químicas y Estupefacientes</t>
  </si>
  <si>
    <t>No de Dialogos implementados</t>
  </si>
  <si>
    <t>A la fecha aún no inicia la ejecución de la actividad, se encuentra en la etapa de diseño y planeación, para su desarrollo.</t>
  </si>
  <si>
    <t>Humanos
Físicos</t>
  </si>
  <si>
    <t>Realizar encuentros presenciales y/o virtuales sobre la reglamentación y trámites de licencias de cannabis</t>
  </si>
  <si>
    <t>No de encuentros</t>
  </si>
  <si>
    <t xml:space="preserve">Realizar encuentros presenciales y/o virtuales enfocado a la orientación sobre el trámite, aclaración de normatividad, conceptos técnicos dirigido a grupos de valor y ciudadania en general </t>
  </si>
  <si>
    <t>1. Se realizo una capacitación virtual sobre la solicitud de conceptos técnicos de mezclas, normativa y logística de operaciones de comercio exterior de sustancias controladas y productos.
2. Se realizo una capacitacion virtual sobre registro de movimientos de sustancias controladas en el sistema de información para el control de sustancias químicas controladas- SICOQ</t>
  </si>
  <si>
    <t>Publicacion de las capacitaciones en el canal de  youtube del Minsterio:
1. https://www.youtube.com/watch?v=fdRYVe-UhcU
2. https://www.youtube.com/watch?v=-hPOPB0HcAU</t>
  </si>
  <si>
    <t>1. 18/05/2023
2. 19/05/2023</t>
  </si>
  <si>
    <t>Página web, redes sociales del Ministerio.</t>
  </si>
  <si>
    <t>1. 24/05/2023
2. 25/05/2023</t>
  </si>
  <si>
    <t>1. capacitacion de conceptos tecnicos:10 ciudadanos.
2. capacitacion registro de movimientos: 10 ciudadanos</t>
  </si>
  <si>
    <t>No se han publicado los resultados</t>
  </si>
  <si>
    <t>1. Respondieron 10 encuestas, donde el 80% dio una calificación de 5 y el 20 % dio una calificacion de 4,ubicandose en un resultado de muy satisfecho.
2. Se respondieron 10 encuestas, donde el 80 % dio una calificación de 5, el 10 % dio una calificación de 4 y el otro 10 % dio una respuesta de 2.</t>
  </si>
  <si>
    <t>Disminuir la contaminación ambiental y contribuir al goce de un ambiente sano</t>
  </si>
  <si>
    <t>Plan Institucional de Gestión Ambiental (PIGA)</t>
  </si>
  <si>
    <t>Grupo deGestión Administrativa</t>
  </si>
  <si>
    <t>Ejercicio de participación implementado</t>
  </si>
  <si>
    <t>Plan Institucional de Gestión Ambiental actualizado.
Campañas de ahorro de energía eléctrica y agua.
Cambios de luminarias por ahorradoras de energía eléctrica y grifos ahorradores de agua.
Campañas de sensibilización por el día mundial del reciclaje; día mundial del agua; día mundial de la tierra.</t>
  </si>
  <si>
    <t>Correos electrónicos institucional</t>
  </si>
  <si>
    <t>15/05/2023
10/05/2023
10/04/2023
07/03/2023</t>
  </si>
  <si>
    <t>Correo electrónico institucional</t>
  </si>
  <si>
    <t>1.059
(Funcionarios y contratistas MJD. 2022)</t>
  </si>
  <si>
    <t>El MJD se ha comprometido a la elaboración y divulgación de campañas preventivas y de mitigación por la generación de residuos que pueden generar impacto ambiental debido a las actividades acordes con su funcionalidad.</t>
  </si>
  <si>
    <t>Desarrollar espacios de socialización para dar a conocer los contenidos y servicios de la herramienta LegalApp</t>
  </si>
  <si>
    <t>Dirección de Justicia Formal</t>
  </si>
  <si>
    <t>Número de espacios adelantados</t>
  </si>
  <si>
    <t>Se adelantaraon 3 espacios de socialización con estudiantes de las Universidades Central y Externado en la ciudad de Bogotá</t>
  </si>
  <si>
    <t xml:space="preserve">9//05/2023   ( U. Central Bogotá) listados de asistencia 
30/03/2023 (U. Externado Bogotá) listados de asistencia 
20/04/2023 (U. Externado de Bogotá)listados de aistencia 
</t>
  </si>
  <si>
    <t xml:space="preserve">9//05/2023 ( U. Central Bogotá)
30/03/2023 (U. Externado Bogotá)
20/04/2023 (U. Externado de Bogotá)
</t>
  </si>
  <si>
    <t xml:space="preserve">vietuales </t>
  </si>
  <si>
    <t>virtuales</t>
  </si>
  <si>
    <t>Presencial</t>
  </si>
  <si>
    <t>22 estudiantes
15 estudiantes
25 estudiantes</t>
  </si>
  <si>
    <t>Se adelantaraon 3 espacios de socialización de los 10 proyectados con estudiantes de las Universidades Central y Externado en la ciudad de Bogotá</t>
  </si>
  <si>
    <t>Adelantar el concurso "Mejor Experiencia Tejiendo Justicia" para compartir experiencias exitosas e innovadoras frente a iniciativas de acceso a la justicia con enfoque de género y discapacidad</t>
  </si>
  <si>
    <t>Concurso adelantado</t>
  </si>
  <si>
    <t>Esta actividad se encuentra en etapa de preparación que se realizará en el segundo semestre del año 2023.</t>
  </si>
  <si>
    <t>Habilitar espacios para la divulgación y actualización de conocimientos sobre enfoque diferencial en género y discapacidad para el acceso a la justicia.</t>
  </si>
  <si>
    <t>Ciclos de webinars desarrollados</t>
  </si>
  <si>
    <t>Durante el periodo se han desarrollado los siguientes webinars 4 webinars asi:                        1. Feminicidios: ¿quiénes son sus perpetradores?       2. Evolución del concepto de familias y garantía de derechos de parejas del mismo sexo en Colombia.     3. Buenas prácticas en protección colectiva y sanación para lideresas y defensoras de derechos humanos desde un enfoque étnico y territorial.           4.Retos y recomendaciones en la aplicación de la ley 1996 de 2019 en la atención ante entidades públicas y privadas</t>
  </si>
  <si>
    <t xml:space="preserve"> https://www.youtube.com/watch?v=LOuIm7lHznU               https://www.youtube.com/watch?v=JeADb2eaAzE              https://www.youtube.com/watch?v=hIKwvIaIKeo                  https://www.youtube.com/watch?v=EtSQQHD1rjQ</t>
  </si>
  <si>
    <t xml:space="preserve">1)  27 al 3 de marzo2023 
   2)  6 al 10 de marzo 2023   
         3) 12 al17 de marzo 2023         
   4)  26 al 31 de marzo 2023 </t>
  </si>
  <si>
    <t>Correo Elctronico, Portal Ministserio de Justicia</t>
  </si>
  <si>
    <t>Correo electrónico y redes sociales del MJD</t>
  </si>
  <si>
    <t xml:space="preserve">    1) 03/03/2023      
        2)  10/03/2023         
   3)  17/03/2023    
4)  31/03/2023</t>
  </si>
  <si>
    <t>Yuotube</t>
  </si>
  <si>
    <t>1) 249   
2) 160 
3) 155 
4) 165</t>
  </si>
  <si>
    <t>1.  03/03/2023 
 2.  10/03/2023 
3.  17/03/2023 
4.  31/03/2023</t>
  </si>
  <si>
    <t>Esta actividad se encuentra finalizada y los webinars realizados se pueden verificar en la pagina de Tejiendo Justicia https://www.minjusticia.gov.co/programas-co/tejiendo-justicia/Paginas/Webinars.aspx
Falta realizar el informe del los 4 Webinars</t>
  </si>
  <si>
    <t>Desarrollar asistencias técnicas en torno a la implementación de la Ley 2126 de 2021 (Comisarías Familias)</t>
  </si>
  <si>
    <t>Número de espacios regionales adelantados</t>
  </si>
  <si>
    <t>Se llevarón a cabo dos asistencias técnicas en territorio (Departamento de Guaviare y Departamento de Meta)</t>
  </si>
  <si>
    <t>Resultados encuesta de percepción de  satisfacción Muy bueno (Instrumento de evaluación y percepción de la Asistencia Técnica cuestionario Forms)</t>
  </si>
  <si>
    <t>.Departamento de Guaviare 11-16 de mayo de 2023  
Departamento de Meta 18 de mayo de 2023</t>
  </si>
  <si>
    <t>Presencial/virtual</t>
  </si>
  <si>
    <t>11/04/2023 
25/04/2023</t>
  </si>
  <si>
    <t>11/05/2023  
18/05/2023</t>
  </si>
  <si>
    <t>Presencial/Virtual</t>
  </si>
  <si>
    <t>12
 52</t>
  </si>
  <si>
    <t>NO APLICA</t>
  </si>
  <si>
    <t>Seguimiento y reforzar implementación adecuada con todos loa actores territorial. Adicional a la homogenización de lineamientos en la atención y abordaje Comisarial.</t>
  </si>
  <si>
    <t>(Relacionar finalización cumplimiento compromisos)</t>
  </si>
  <si>
    <t xml:space="preserve">¿Qué recomienda para mejorar?
Realizar más asistencias técnicas presenciales
N/A
Una segunda sesión para continuar con el aprendizaje
Que se complemente la aplicación d ela Ley 2126 con la Ley 294 y complementarias para fortalecer el ámbito procesal. 
no hay puntos para mejorar
Articular las funciones del equipo interdisciplinar y relevancia en los procesos de violencia intrafamiliar.
Continuidad en asistencias tecnicas
Socialización de Lineamientos y formatos para aclarar dudas y escuchar propuestas de mejora.
</t>
  </si>
  <si>
    <t>Brindar acompañamiento técnico (interno y externo) del MJD para la incorporación del enfoque étnico en las iniciativas que requieren apoyo</t>
  </si>
  <si>
    <t>Número de procesos o iniciativas acompañadas</t>
  </si>
  <si>
    <t xml:space="preserve">1. Mesas de trabajo con las dependencias del ministerio para el seguimiento y ejecución de procedimientos con enfoque diferencial étnico 
2. asistencias técnicas a pueblos y comunidades étnicas para el mejoramiento de su acceso a la justicia </t>
  </si>
  <si>
    <t xml:space="preserve">1. Plan de acción - étnico
2 informes de asistencias tecnicas realizadas </t>
  </si>
  <si>
    <t xml:space="preserve"> Pln acción Enero - Febrero 2023 -
Asistencias  técnicas
Mocoa - 25 de mayo de 2023.
Llorente, Tumaco (Nariño) - 25 de mayo de 2023.
Piendamó (Cauca) - 6 de marzo de 2023
Orito (Putumayo) - 5 de mayo de 2023
Villagarzón (Putumayo) - 18 de marzo de 2023</t>
  </si>
  <si>
    <t>virtual</t>
  </si>
  <si>
    <t xml:space="preserve"> Pln acción Enero - Febrero 2023 -
Mocoa - 25 de mayo de 2023.
Llorente, Tumaco (Nariño) - 25 de mayo de 2023.
Piendamó (Cauca) - 6 de marzo de 2023
Orito (Putumayo) - 5 de mayo de 2023
Villagarzón (Putumayo) - 18 de marzo de 2023</t>
  </si>
  <si>
    <t xml:space="preserve">Esta actividad se encuentra con un avance de el 15% con las diferentes mesas de trabajo  que se habn venido realizando en el cuatrimestre en las dependencias del ministerio y las mesas técnicas a comunidades étnicas que contribuyen en el mejormiento en su acceso a la justicia. </t>
  </si>
  <si>
    <t>En terminos, se cumple la meta con 12 actividades.</t>
  </si>
  <si>
    <t>Para desarrollar el segundo semestre</t>
  </si>
  <si>
    <t>Se realiza evento webinar. Se espera uno adicional el 20 de junio para cumplir meta.</t>
  </si>
  <si>
    <t>Programado para el segundo semestre</t>
  </si>
  <si>
    <t>En tereminos de acuerdo a la explicación y evidencia.</t>
  </si>
  <si>
    <t>Cumplido en eterminos de acuerdo a la meta programada.</t>
  </si>
  <si>
    <t>Se evidencia el cumplimiento de la meta de acuerdo a las actividades realizadas.</t>
  </si>
  <si>
    <t>En terminos, se cumple la meta con 3 actividades.</t>
  </si>
  <si>
    <t>Se cumplen las actividades programadas con cumplimiento superior.</t>
  </si>
  <si>
    <t>Se cumple con las actividades programadas para el primer cuatrimestre según evidencias.</t>
  </si>
  <si>
    <t>De acuerdo  a lo reportado se cumple con la meta del primer cuatrimestre.</t>
  </si>
  <si>
    <t>Se realizaron 2 actividades, dando cumplimiento a lo programado.</t>
  </si>
  <si>
    <t>SE evidencia cumplimiento de lo programado del plan contra lo ejecutado.</t>
  </si>
  <si>
    <t>Se evidencian 3 espacios de socialización, dando cumplimiento a lo programado.</t>
  </si>
  <si>
    <t>Se cumple totalmente con las actividades programadas para la vigencia.</t>
  </si>
  <si>
    <t>Se realizaron 2 actividades, dando cumplimiento a lo programado en el periodo.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</si>
</sst>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9">
    <font>
      <sz val="11"/>
      <color theme="1"/>
      <name val="Calibri"/>
      <family val="2"/>
      <scheme val="minor"/>
    </font>
    <font>
      <sz val="11"/>
      <color theme="1"/>
      <name val="Calibri"/>
      <family val="2"/>
      <scheme val="minor"/>
    </font>
    <font>
      <sz val="11"/>
      <name val="Arial"/>
      <family val="2"/>
    </font>
    <font>
      <sz val="20"/>
      <name val="Arial"/>
      <family val="2"/>
    </font>
    <font>
      <sz val="12"/>
      <name val="Arial"/>
      <family val="2"/>
    </font>
    <font>
      <b/>
      <sz val="36"/>
      <name val="Arial"/>
      <family val="2"/>
    </font>
    <font>
      <sz val="16"/>
      <name val="Arial"/>
      <family val="2"/>
    </font>
    <font>
      <b/>
      <sz val="16"/>
      <name val="Arial"/>
      <family val="2"/>
    </font>
    <font>
      <sz val="18"/>
      <name val="Arial"/>
      <family val="2"/>
    </font>
    <font>
      <i/>
      <sz val="16"/>
      <name val="Arial"/>
      <family val="2"/>
    </font>
    <font>
      <b/>
      <sz val="22"/>
      <name val="Arial"/>
      <family val="2"/>
    </font>
    <font>
      <b/>
      <sz val="11"/>
      <name val="Arial"/>
      <family val="2"/>
    </font>
    <font>
      <b/>
      <sz val="12"/>
      <name val="Arial"/>
      <family val="2"/>
    </font>
    <font>
      <sz val="12"/>
      <color indexed="81"/>
      <name val="Tahoma"/>
      <family val="2"/>
    </font>
    <font>
      <b/>
      <sz val="12"/>
      <color rgb="FF000000"/>
      <name val="Tahoma"/>
      <family val="2"/>
    </font>
    <font>
      <b/>
      <sz val="14"/>
      <color rgb="FF000000"/>
      <name val="Calibri"/>
      <family val="2"/>
    </font>
    <font>
      <b/>
      <sz val="14"/>
      <color rgb="FF0000FF"/>
      <name val="Calibri"/>
      <family val="2"/>
    </font>
    <font>
      <b/>
      <sz val="14"/>
      <color rgb="FF008000"/>
      <name val="Calibri"/>
      <family val="2"/>
    </font>
    <font>
      <b/>
      <sz val="14"/>
      <color indexed="81"/>
      <name val="Calibri"/>
      <family val="2"/>
    </font>
    <font>
      <sz val="14"/>
      <color indexed="81"/>
      <name val="Calibri"/>
      <family val="2"/>
    </font>
    <font>
      <b/>
      <sz val="10"/>
      <color rgb="FF000000"/>
      <name val="Tahoma"/>
      <family val="2"/>
    </font>
    <font>
      <sz val="10"/>
      <color rgb="FF000000"/>
      <name val="Tahoma"/>
      <family val="2"/>
    </font>
    <font>
      <b/>
      <sz val="12"/>
      <color rgb="FF000000"/>
      <name val="Calibri"/>
      <family val="2"/>
    </font>
    <font>
      <sz val="7"/>
      <color rgb="FF000000"/>
      <name val="Calibri"/>
      <family val="2"/>
    </font>
    <font>
      <b/>
      <sz val="10"/>
      <color rgb="FF000000"/>
      <name val="Calibri"/>
      <family val="2"/>
      <scheme val="minor"/>
    </font>
    <font>
      <sz val="10"/>
      <color rgb="FF000000"/>
      <name val="Calibri"/>
      <family val="2"/>
      <scheme val="minor"/>
    </font>
    <font>
      <sz val="14"/>
      <color rgb="FF000000"/>
      <name val="Calibri"/>
      <family val="2"/>
    </font>
    <font>
      <sz val="10"/>
      <name val="Arial"/>
      <family val="2"/>
    </font>
    <font>
      <sz val="10"/>
      <color theme="1"/>
      <name val="Arial"/>
      <family val="2"/>
    </font>
    <font>
      <b/>
      <sz val="10"/>
      <color rgb="FF0070C0"/>
      <name val="Arial"/>
      <family val="2"/>
    </font>
    <font>
      <u/>
      <sz val="11"/>
      <color theme="10"/>
      <name val="Calibri"/>
      <family val="2"/>
      <scheme val="minor"/>
    </font>
    <font>
      <sz val="11"/>
      <name val="Calibri"/>
      <family val="2"/>
      <scheme val="minor"/>
    </font>
    <font>
      <sz val="11"/>
      <color theme="10"/>
      <name val="Calibri"/>
      <family val="2"/>
      <scheme val="minor"/>
    </font>
    <font>
      <u/>
      <sz val="11"/>
      <color theme="4"/>
      <name val="Calibri"/>
      <family val="2"/>
      <scheme val="minor"/>
    </font>
    <font>
      <b/>
      <sz val="10"/>
      <name val="Arial"/>
      <family val="2"/>
    </font>
    <font>
      <u/>
      <sz val="10"/>
      <color theme="10"/>
      <name val="Arial"/>
      <family val="2"/>
    </font>
    <font>
      <sz val="12"/>
      <name val="Lucida Sans Regular"/>
    </font>
    <font>
      <sz val="9"/>
      <color indexed="81"/>
      <name val="Tahoma"/>
      <family val="2"/>
    </font>
    <font>
      <b/>
      <sz val="9"/>
      <color indexed="81"/>
      <name val="Tahoma"/>
      <family val="2"/>
    </font>
  </fonts>
  <fills count="10">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s>
  <borders count="4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slantDashDot">
        <color theme="3"/>
      </left>
      <right style="slantDashDot">
        <color theme="3"/>
      </right>
      <top style="slantDashDot">
        <color theme="3"/>
      </top>
      <bottom/>
      <diagonal/>
    </border>
    <border>
      <left style="slantDashDot">
        <color theme="3"/>
      </left>
      <right style="slantDashDot">
        <color theme="3"/>
      </right>
      <top/>
      <bottom style="thin">
        <color auto="1"/>
      </bottom>
      <diagonal/>
    </border>
    <border>
      <left style="slantDashDot">
        <color theme="3"/>
      </left>
      <right/>
      <top style="slantDashDot">
        <color theme="3"/>
      </top>
      <bottom/>
      <diagonal/>
    </border>
    <border>
      <left style="slantDashDot">
        <color theme="3"/>
      </left>
      <right/>
      <top style="slantDashDot">
        <color theme="3"/>
      </top>
      <bottom style="slantDashDot">
        <color theme="3"/>
      </bottom>
      <diagonal/>
    </border>
    <border>
      <left/>
      <right/>
      <top style="slantDashDot">
        <color theme="3"/>
      </top>
      <bottom style="slantDashDot">
        <color theme="3"/>
      </bottom>
      <diagonal/>
    </border>
    <border>
      <left/>
      <right style="slantDashDot">
        <color theme="3"/>
      </right>
      <top style="slantDashDot">
        <color theme="3"/>
      </top>
      <bottom style="slantDashDot">
        <color theme="3"/>
      </bottom>
      <diagonal/>
    </border>
    <border>
      <left style="slantDashDot">
        <color theme="3"/>
      </left>
      <right/>
      <top/>
      <bottom style="slantDashDot">
        <color theme="3"/>
      </bottom>
      <diagonal/>
    </border>
    <border>
      <left/>
      <right style="slantDashDot">
        <color theme="3"/>
      </right>
      <top/>
      <bottom style="slantDashDot">
        <color theme="3"/>
      </bottom>
      <diagonal/>
    </border>
    <border>
      <left/>
      <right/>
      <top/>
      <bottom style="slantDashDot">
        <color theme="3"/>
      </bottom>
      <diagonal/>
    </border>
    <border>
      <left style="slantDashDot">
        <color theme="3"/>
      </left>
      <right/>
      <top/>
      <bottom/>
      <diagonal/>
    </border>
    <border>
      <left style="medium">
        <color auto="1"/>
      </left>
      <right/>
      <top style="thin">
        <color auto="1"/>
      </top>
      <bottom style="slantDashDot">
        <color theme="3"/>
      </bottom>
      <diagonal/>
    </border>
    <border>
      <left style="slantDashDot">
        <color theme="3"/>
      </left>
      <right style="slantDashDot">
        <color theme="3"/>
      </right>
      <top/>
      <bottom style="slantDashDot">
        <color theme="3"/>
      </bottom>
      <diagonal/>
    </border>
    <border>
      <left style="slantDashDot">
        <color theme="3"/>
      </left>
      <right style="slantDashDot">
        <color theme="3"/>
      </right>
      <top style="thin">
        <color auto="1"/>
      </top>
      <bottom style="slantDashDot">
        <color theme="3"/>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theme="3" tint="-0.249977111117893"/>
      </top>
      <bottom style="thin">
        <color auto="1"/>
      </bottom>
      <diagonal/>
    </border>
    <border>
      <left style="thin">
        <color auto="1"/>
      </left>
      <right style="thin">
        <color auto="1"/>
      </right>
      <top style="slantDashDot">
        <color theme="3" tint="-0.249977111117893"/>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0" fillId="0" borderId="0" applyNumberFormat="0" applyFill="0" applyBorder="0" applyAlignment="0" applyProtection="0"/>
  </cellStyleXfs>
  <cellXfs count="161">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vertical="center"/>
    </xf>
    <xf numFmtId="0" fontId="2" fillId="2" borderId="3" xfId="0" applyFont="1" applyFill="1" applyBorder="1" applyAlignment="1">
      <alignment vertical="center" wrapText="1"/>
    </xf>
    <xf numFmtId="0" fontId="2" fillId="0" borderId="0" xfId="0" applyFont="1"/>
    <xf numFmtId="9" fontId="8" fillId="2" borderId="7" xfId="2" applyFont="1" applyFill="1" applyBorder="1" applyAlignment="1">
      <alignment horizontal="center" vertical="center"/>
    </xf>
    <xf numFmtId="9" fontId="3" fillId="2" borderId="8" xfId="2" applyFont="1" applyFill="1" applyBorder="1" applyAlignment="1">
      <alignment horizontal="center" vertical="center"/>
    </xf>
    <xf numFmtId="0" fontId="9" fillId="2" borderId="10" xfId="0" applyFont="1" applyFill="1" applyBorder="1" applyAlignment="1">
      <alignment vertical="center"/>
    </xf>
    <xf numFmtId="0" fontId="9" fillId="2" borderId="11" xfId="0" applyFont="1" applyFill="1" applyBorder="1" applyAlignment="1">
      <alignment vertical="center"/>
    </xf>
    <xf numFmtId="0" fontId="9" fillId="2" borderId="0" xfId="0" applyFont="1" applyFill="1" applyAlignment="1">
      <alignment vertical="center"/>
    </xf>
    <xf numFmtId="0" fontId="9" fillId="2" borderId="19" xfId="0" applyFont="1" applyFill="1" applyBorder="1" applyAlignment="1">
      <alignment vertical="center"/>
    </xf>
    <xf numFmtId="0" fontId="9" fillId="2" borderId="5" xfId="0" applyFont="1" applyFill="1" applyBorder="1" applyAlignment="1">
      <alignment vertical="center"/>
    </xf>
    <xf numFmtId="0" fontId="9" fillId="2" borderId="23" xfId="0" applyFont="1" applyFill="1" applyBorder="1" applyAlignment="1">
      <alignment vertical="center"/>
    </xf>
    <xf numFmtId="0" fontId="2" fillId="7" borderId="38"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0" borderId="41" xfId="0" applyFont="1" applyBorder="1" applyAlignment="1">
      <alignment horizontal="center" vertical="center" wrapText="1"/>
    </xf>
    <xf numFmtId="0" fontId="12" fillId="0" borderId="40" xfId="0" applyFont="1" applyBorder="1" applyAlignment="1">
      <alignment horizontal="center" vertical="center" wrapText="1"/>
    </xf>
    <xf numFmtId="14" fontId="4" fillId="0" borderId="42" xfId="0" applyNumberFormat="1" applyFont="1" applyBorder="1" applyAlignment="1">
      <alignment horizontal="center" vertical="center" wrapText="1"/>
    </xf>
    <xf numFmtId="14" fontId="4" fillId="0" borderId="42" xfId="0" applyNumberFormat="1" applyFont="1" applyBorder="1" applyAlignment="1">
      <alignment horizontal="center" vertical="center"/>
    </xf>
    <xf numFmtId="0" fontId="4" fillId="0" borderId="40" xfId="0" applyFont="1" applyBorder="1" applyAlignment="1">
      <alignment horizontal="center" vertical="center" wrapText="1"/>
    </xf>
    <xf numFmtId="0" fontId="27" fillId="2" borderId="40" xfId="0" applyFont="1" applyFill="1" applyBorder="1" applyAlignment="1">
      <alignment horizontal="center" vertical="center"/>
    </xf>
    <xf numFmtId="9" fontId="27" fillId="2" borderId="40" xfId="2" applyFont="1" applyFill="1" applyBorder="1" applyAlignment="1">
      <alignment horizontal="center" vertical="center"/>
    </xf>
    <xf numFmtId="0" fontId="28" fillId="2" borderId="40" xfId="0" applyFont="1" applyFill="1" applyBorder="1" applyAlignment="1">
      <alignment horizontal="justify" vertical="center" wrapText="1"/>
    </xf>
    <xf numFmtId="49" fontId="27" fillId="2" borderId="40" xfId="0" applyNumberFormat="1" applyFont="1" applyFill="1" applyBorder="1" applyAlignment="1">
      <alignment horizontal="center" vertical="center" wrapText="1"/>
    </xf>
    <xf numFmtId="0" fontId="27" fillId="2" borderId="40" xfId="0" applyFont="1" applyFill="1" applyBorder="1" applyAlignment="1">
      <alignment horizontal="center" vertical="center" wrapText="1"/>
    </xf>
    <xf numFmtId="3" fontId="4" fillId="0" borderId="42" xfId="0" applyNumberFormat="1" applyFont="1" applyBorder="1" applyAlignment="1">
      <alignment horizontal="center" vertical="center" wrapText="1"/>
    </xf>
    <xf numFmtId="0" fontId="27" fillId="2" borderId="40" xfId="0" applyFont="1" applyFill="1" applyBorder="1" applyAlignment="1">
      <alignment horizontal="justify" vertical="center" wrapText="1"/>
    </xf>
    <xf numFmtId="0" fontId="27" fillId="8" borderId="40" xfId="0" applyFont="1" applyFill="1" applyBorder="1" applyAlignment="1">
      <alignment horizontal="center" vertical="center" wrapText="1"/>
    </xf>
    <xf numFmtId="0" fontId="27" fillId="0" borderId="0" xfId="0" applyFont="1" applyAlignment="1">
      <alignment horizontal="center"/>
    </xf>
    <xf numFmtId="0" fontId="4" fillId="0" borderId="43" xfId="0" applyFont="1" applyBorder="1" applyAlignment="1">
      <alignment horizontal="center" vertical="center" wrapText="1"/>
    </xf>
    <xf numFmtId="0" fontId="4" fillId="0" borderId="42" xfId="0" applyFont="1" applyBorder="1" applyAlignment="1">
      <alignment horizontal="center" vertical="center" wrapText="1"/>
    </xf>
    <xf numFmtId="0" fontId="12" fillId="0" borderId="42" xfId="0" applyFont="1" applyBorder="1" applyAlignment="1">
      <alignment horizontal="center" vertical="center" wrapText="1"/>
    </xf>
    <xf numFmtId="0" fontId="28" fillId="2" borderId="40" xfId="0" applyFont="1" applyFill="1" applyBorder="1" applyAlignment="1">
      <alignment horizontal="left" vertical="center" wrapText="1"/>
    </xf>
    <xf numFmtId="0" fontId="27" fillId="0" borderId="40" xfId="0" applyFont="1" applyBorder="1" applyAlignment="1">
      <alignment horizontal="center" vertical="center" wrapText="1"/>
    </xf>
    <xf numFmtId="0" fontId="4" fillId="2" borderId="42" xfId="0" applyFont="1" applyFill="1" applyBorder="1" applyAlignment="1">
      <alignment horizontal="center" vertical="center" wrapText="1"/>
    </xf>
    <xf numFmtId="14" fontId="4" fillId="2" borderId="42" xfId="0" applyNumberFormat="1" applyFont="1" applyFill="1" applyBorder="1" applyAlignment="1">
      <alignment horizontal="center" vertical="center"/>
    </xf>
    <xf numFmtId="14" fontId="4" fillId="2" borderId="40" xfId="0" applyNumberFormat="1" applyFont="1" applyFill="1" applyBorder="1" applyAlignment="1">
      <alignment horizontal="center" vertical="center"/>
    </xf>
    <xf numFmtId="0" fontId="28" fillId="2" borderId="40" xfId="0" applyFont="1" applyFill="1" applyBorder="1" applyAlignment="1">
      <alignment horizontal="center" vertical="center"/>
    </xf>
    <xf numFmtId="9" fontId="28" fillId="2" borderId="40" xfId="2" applyFont="1" applyFill="1" applyBorder="1" applyAlignment="1">
      <alignment horizontal="center" vertical="center"/>
    </xf>
    <xf numFmtId="0" fontId="28" fillId="0" borderId="42" xfId="0" applyFont="1" applyBorder="1" applyAlignment="1">
      <alignment horizontal="center" vertical="center" wrapText="1"/>
    </xf>
    <xf numFmtId="14" fontId="28" fillId="0" borderId="42" xfId="0" applyNumberFormat="1" applyFont="1" applyBorder="1" applyAlignment="1">
      <alignment horizontal="center" vertical="center"/>
    </xf>
    <xf numFmtId="0" fontId="28" fillId="0" borderId="42" xfId="0" applyFont="1" applyBorder="1" applyAlignment="1">
      <alignment horizontal="center" vertical="center"/>
    </xf>
    <xf numFmtId="0" fontId="28" fillId="0" borderId="0" xfId="0" applyFont="1" applyAlignment="1">
      <alignment horizontal="center"/>
    </xf>
    <xf numFmtId="0" fontId="28" fillId="0" borderId="42" xfId="0" applyFont="1" applyBorder="1" applyAlignment="1">
      <alignment horizontal="justify" vertical="center" wrapText="1"/>
    </xf>
    <xf numFmtId="9" fontId="27" fillId="2" borderId="40" xfId="2" applyFont="1" applyFill="1" applyBorder="1" applyAlignment="1">
      <alignment horizontal="center" vertical="center" wrapText="1"/>
    </xf>
    <xf numFmtId="0" fontId="30" fillId="2" borderId="40" xfId="3" applyFill="1" applyBorder="1" applyAlignment="1">
      <alignment horizontal="center" vertical="center" wrapText="1"/>
    </xf>
    <xf numFmtId="4" fontId="27" fillId="2" borderId="40" xfId="0" applyNumberFormat="1" applyFont="1" applyFill="1" applyBorder="1" applyAlignment="1">
      <alignment horizontal="center" vertical="center" wrapText="1"/>
    </xf>
    <xf numFmtId="0" fontId="27" fillId="0" borderId="0" xfId="0" applyFont="1" applyAlignment="1">
      <alignment horizontal="center" wrapText="1"/>
    </xf>
    <xf numFmtId="9" fontId="28" fillId="2" borderId="40" xfId="2" applyFont="1" applyFill="1" applyBorder="1" applyAlignment="1">
      <alignment horizontal="center" vertical="center" wrapText="1"/>
    </xf>
    <xf numFmtId="0" fontId="28" fillId="0" borderId="0" xfId="0" applyFont="1" applyAlignment="1">
      <alignment horizontal="center" wrapText="1"/>
    </xf>
    <xf numFmtId="0" fontId="4" fillId="9" borderId="44" xfId="0" applyFont="1" applyFill="1" applyBorder="1" applyAlignment="1">
      <alignment horizontal="center" vertical="center" wrapText="1"/>
    </xf>
    <xf numFmtId="14" fontId="4" fillId="9" borderId="44" xfId="0" applyNumberFormat="1" applyFont="1" applyFill="1" applyBorder="1" applyAlignment="1">
      <alignment horizontal="center" vertical="center"/>
    </xf>
    <xf numFmtId="0" fontId="4" fillId="9" borderId="44" xfId="0" applyFont="1" applyFill="1" applyBorder="1" applyAlignment="1">
      <alignment horizontal="center" vertical="center"/>
    </xf>
    <xf numFmtId="0" fontId="27" fillId="0" borderId="42" xfId="0" applyFont="1" applyBorder="1" applyAlignment="1">
      <alignment horizontal="center" vertical="center" wrapText="1"/>
    </xf>
    <xf numFmtId="0" fontId="30" fillId="0" borderId="42" xfId="3" applyBorder="1" applyAlignment="1">
      <alignment horizontal="center" vertical="center" wrapText="1"/>
    </xf>
    <xf numFmtId="0" fontId="27" fillId="0" borderId="42" xfId="0" applyFont="1" applyBorder="1" applyAlignment="1">
      <alignment horizontal="center" vertical="center"/>
    </xf>
    <xf numFmtId="0" fontId="4" fillId="0" borderId="44" xfId="0" applyFont="1" applyBorder="1" applyAlignment="1">
      <alignment horizontal="center" vertical="center" wrapText="1"/>
    </xf>
    <xf numFmtId="0" fontId="4" fillId="9" borderId="40" xfId="0" applyFont="1" applyFill="1" applyBorder="1" applyAlignment="1">
      <alignment horizontal="center" vertical="center" wrapText="1"/>
    </xf>
    <xf numFmtId="0" fontId="4" fillId="9" borderId="42" xfId="0" applyFont="1" applyFill="1" applyBorder="1" applyAlignment="1">
      <alignment horizontal="center" vertical="center" wrapText="1"/>
    </xf>
    <xf numFmtId="0" fontId="4" fillId="9" borderId="42" xfId="0" applyFont="1" applyFill="1" applyBorder="1" applyAlignment="1">
      <alignment horizontal="center" vertical="center"/>
    </xf>
    <xf numFmtId="0" fontId="30" fillId="0" borderId="42" xfId="3" applyBorder="1" applyAlignment="1">
      <alignment horizontal="center" vertical="center"/>
    </xf>
    <xf numFmtId="14" fontId="27" fillId="0" borderId="42" xfId="0" applyNumberFormat="1" applyFont="1" applyBorder="1" applyAlignment="1">
      <alignment horizontal="center" vertical="center"/>
    </xf>
    <xf numFmtId="14" fontId="27" fillId="0" borderId="42" xfId="0" applyNumberFormat="1" applyFont="1" applyBorder="1" applyAlignment="1">
      <alignment horizontal="center" vertical="center" wrapText="1"/>
    </xf>
    <xf numFmtId="0" fontId="31" fillId="0" borderId="0" xfId="3" applyFont="1" applyAlignment="1">
      <alignment horizontal="center" vertical="center"/>
    </xf>
    <xf numFmtId="0" fontId="34" fillId="0" borderId="42" xfId="0" applyFont="1" applyBorder="1" applyAlignment="1">
      <alignment horizontal="center" vertical="center" wrapText="1"/>
    </xf>
    <xf numFmtId="0" fontId="4" fillId="0" borderId="45" xfId="0" applyFont="1" applyBorder="1" applyAlignment="1">
      <alignment horizontal="center" vertical="center" wrapText="1"/>
    </xf>
    <xf numFmtId="0" fontId="30" fillId="0" borderId="0" xfId="3" applyAlignment="1">
      <alignment horizontal="center" vertical="center" wrapText="1"/>
    </xf>
    <xf numFmtId="43" fontId="27" fillId="0" borderId="42" xfId="1" applyFont="1" applyBorder="1" applyAlignment="1">
      <alignment horizontal="center" vertical="center" wrapText="1"/>
    </xf>
    <xf numFmtId="0" fontId="4" fillId="0" borderId="45" xfId="0" applyFont="1" applyBorder="1" applyAlignment="1">
      <alignment horizontal="center" vertical="center"/>
    </xf>
    <xf numFmtId="43" fontId="27" fillId="0" borderId="42" xfId="1" applyFont="1" applyBorder="1" applyAlignment="1">
      <alignment horizontal="center" vertical="center"/>
    </xf>
    <xf numFmtId="0" fontId="35" fillId="0" borderId="42" xfId="3" applyFont="1" applyBorder="1" applyAlignment="1">
      <alignment horizontal="center" vertical="center" wrapText="1"/>
    </xf>
    <xf numFmtId="0" fontId="28" fillId="5" borderId="40" xfId="0" applyFont="1" applyFill="1" applyBorder="1" applyAlignment="1">
      <alignment horizontal="center" vertical="center"/>
    </xf>
    <xf numFmtId="9" fontId="28" fillId="5" borderId="40" xfId="2" applyFont="1" applyFill="1" applyBorder="1" applyAlignment="1">
      <alignment horizontal="center" vertical="center"/>
    </xf>
    <xf numFmtId="0" fontId="28" fillId="2" borderId="42" xfId="0" applyFont="1" applyFill="1" applyBorder="1" applyAlignment="1">
      <alignment horizontal="center" vertical="center" wrapText="1"/>
    </xf>
    <xf numFmtId="0" fontId="28" fillId="2" borderId="42" xfId="0" applyFont="1" applyFill="1" applyBorder="1" applyAlignment="1">
      <alignment vertical="center" wrapText="1"/>
    </xf>
    <xf numFmtId="0" fontId="28" fillId="2" borderId="42" xfId="0" applyFont="1" applyFill="1" applyBorder="1" applyAlignment="1">
      <alignment horizontal="center" vertical="center"/>
    </xf>
    <xf numFmtId="0" fontId="28" fillId="2" borderId="42" xfId="0" applyFont="1" applyFill="1" applyBorder="1" applyAlignment="1">
      <alignment horizontal="left" vertical="center" wrapText="1"/>
    </xf>
    <xf numFmtId="0" fontId="27" fillId="0" borderId="42" xfId="0" applyFont="1" applyBorder="1" applyAlignment="1">
      <alignment horizontal="justify" vertical="center" wrapText="1"/>
    </xf>
    <xf numFmtId="0" fontId="27" fillId="8" borderId="42" xfId="0" applyFont="1" applyFill="1" applyBorder="1" applyAlignment="1">
      <alignment horizontal="center" vertical="center" wrapText="1"/>
    </xf>
    <xf numFmtId="0" fontId="28" fillId="8"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9" fontId="27" fillId="5" borderId="40" xfId="2" applyFont="1" applyFill="1" applyBorder="1" applyAlignment="1">
      <alignment horizontal="center" vertical="center"/>
    </xf>
    <xf numFmtId="0" fontId="27" fillId="2" borderId="42" xfId="0" applyFont="1" applyFill="1" applyBorder="1" applyAlignment="1">
      <alignment horizontal="center" vertical="center" wrapText="1"/>
    </xf>
    <xf numFmtId="0" fontId="27" fillId="2" borderId="42" xfId="0" applyFont="1" applyFill="1" applyBorder="1" applyAlignment="1">
      <alignment horizontal="center" vertical="center"/>
    </xf>
    <xf numFmtId="0" fontId="27" fillId="2" borderId="42" xfId="0" applyFont="1" applyFill="1" applyBorder="1" applyAlignment="1">
      <alignment horizontal="center"/>
    </xf>
    <xf numFmtId="0" fontId="27" fillId="5" borderId="0" xfId="0" applyFont="1" applyFill="1" applyAlignment="1">
      <alignment horizontal="center"/>
    </xf>
    <xf numFmtId="0" fontId="36" fillId="0" borderId="42" xfId="0" applyFont="1" applyBorder="1" applyAlignment="1">
      <alignment horizontal="center" vertical="center" wrapText="1"/>
    </xf>
    <xf numFmtId="0" fontId="36" fillId="2" borderId="42" xfId="0" applyFont="1" applyFill="1" applyBorder="1" applyAlignment="1">
      <alignment horizontal="center" vertical="center" wrapText="1"/>
    </xf>
    <xf numFmtId="14" fontId="36" fillId="2" borderId="42" xfId="0" applyNumberFormat="1" applyFont="1" applyFill="1" applyBorder="1" applyAlignment="1">
      <alignment horizontal="center" vertical="center" wrapText="1"/>
    </xf>
    <xf numFmtId="0" fontId="4" fillId="0" borderId="16" xfId="0" applyFont="1" applyBorder="1" applyAlignment="1">
      <alignment horizontal="center" vertical="center" wrapText="1"/>
    </xf>
    <xf numFmtId="14" fontId="4" fillId="0" borderId="40" xfId="0" applyNumberFormat="1" applyFont="1" applyBorder="1" applyAlignment="1">
      <alignment horizontal="center" vertical="center" wrapText="1"/>
    </xf>
    <xf numFmtId="9" fontId="27" fillId="0" borderId="42" xfId="0" applyNumberFormat="1" applyFont="1" applyBorder="1" applyAlignment="1">
      <alignment horizontal="center" vertical="center"/>
    </xf>
    <xf numFmtId="14" fontId="4" fillId="2" borderId="42" xfId="0" applyNumberFormat="1" applyFont="1" applyFill="1" applyBorder="1" applyAlignment="1">
      <alignment horizontal="center" vertical="center" wrapText="1"/>
    </xf>
    <xf numFmtId="0" fontId="4" fillId="2" borderId="44" xfId="0" applyFont="1" applyFill="1" applyBorder="1" applyAlignment="1">
      <alignment horizontal="center" vertical="center" wrapText="1"/>
    </xf>
    <xf numFmtId="14" fontId="4" fillId="2" borderId="40" xfId="0" applyNumberFormat="1" applyFont="1" applyFill="1" applyBorder="1" applyAlignment="1">
      <alignment horizontal="center" vertical="center" wrapText="1"/>
    </xf>
    <xf numFmtId="9" fontId="27" fillId="8" borderId="40" xfId="2" applyFont="1" applyFill="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0" xfId="0" applyFont="1" applyFill="1" applyAlignment="1">
      <alignment horizontal="center" vertical="center" wrapText="1"/>
    </xf>
    <xf numFmtId="0" fontId="10" fillId="4" borderId="19"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2" fillId="5" borderId="15" xfId="0" applyFont="1" applyFill="1" applyBorder="1" applyAlignment="1">
      <alignment horizontal="left" vertical="center" wrapText="1"/>
    </xf>
    <xf numFmtId="0" fontId="2" fillId="5" borderId="16"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12" fillId="7" borderId="33" xfId="0" applyFont="1" applyFill="1" applyBorder="1" applyAlignment="1">
      <alignment horizontal="center" vertical="center" wrapText="1"/>
    </xf>
    <xf numFmtId="0" fontId="12" fillId="7" borderId="35" xfId="0" applyFont="1" applyFill="1" applyBorder="1" applyAlignment="1">
      <alignment horizontal="center"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10" fillId="6" borderId="18" xfId="0" applyFont="1" applyFill="1" applyBorder="1" applyAlignment="1">
      <alignment horizontal="center" vertical="center" wrapText="1"/>
    </xf>
    <xf numFmtId="0" fontId="10" fillId="6" borderId="0" xfId="0" applyFont="1" applyFill="1" applyAlignment="1">
      <alignment horizontal="center" vertical="center" wrapText="1"/>
    </xf>
    <xf numFmtId="0" fontId="12" fillId="7" borderId="15" xfId="0" applyFont="1" applyFill="1" applyBorder="1" applyAlignment="1">
      <alignment horizontal="center" vertical="center" wrapText="1"/>
    </xf>
    <xf numFmtId="0" fontId="12" fillId="7" borderId="37" xfId="0" applyFont="1" applyFill="1" applyBorder="1" applyAlignment="1">
      <alignment horizontal="center" vertical="center" wrapText="1"/>
    </xf>
    <xf numFmtId="0" fontId="12" fillId="7" borderId="27" xfId="0" applyFont="1" applyFill="1" applyBorder="1" applyAlignment="1">
      <alignment horizontal="center" vertical="center" wrapText="1"/>
    </xf>
    <xf numFmtId="0" fontId="12" fillId="7" borderId="38" xfId="0" applyFont="1" applyFill="1" applyBorder="1" applyAlignment="1">
      <alignment horizontal="center" vertical="center" wrapText="1"/>
    </xf>
    <xf numFmtId="0" fontId="12" fillId="7" borderId="28" xfId="0" applyFont="1" applyFill="1" applyBorder="1" applyAlignment="1">
      <alignment horizontal="center" vertical="center" wrapText="1"/>
    </xf>
    <xf numFmtId="0" fontId="12" fillId="7" borderId="39"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12" fillId="7" borderId="30" xfId="0" applyFont="1" applyFill="1" applyBorder="1" applyAlignment="1">
      <alignment horizontal="center" vertical="center" wrapText="1"/>
    </xf>
    <xf numFmtId="0" fontId="12" fillId="7" borderId="31" xfId="0" applyFont="1" applyFill="1" applyBorder="1" applyAlignment="1">
      <alignment horizontal="center" vertical="center" wrapText="1"/>
    </xf>
    <xf numFmtId="0" fontId="12" fillId="7" borderId="32" xfId="0" applyFont="1" applyFill="1" applyBorder="1" applyAlignment="1">
      <alignment horizontal="center" vertical="center" wrapText="1"/>
    </xf>
    <xf numFmtId="0" fontId="12" fillId="7" borderId="34" xfId="0" applyFont="1" applyFill="1" applyBorder="1" applyAlignment="1">
      <alignment horizontal="center" vertical="center" wrapText="1"/>
    </xf>
    <xf numFmtId="0" fontId="12" fillId="7" borderId="36" xfId="0" applyFont="1" applyFill="1" applyBorder="1" applyAlignment="1">
      <alignment horizontal="center" vertical="center" wrapText="1"/>
    </xf>
    <xf numFmtId="14" fontId="27" fillId="2" borderId="42" xfId="0" applyNumberFormat="1" applyFont="1" applyFill="1" applyBorder="1" applyAlignment="1">
      <alignment horizontal="center" vertical="center" wrapText="1"/>
    </xf>
    <xf numFmtId="14" fontId="4" fillId="0" borderId="42" xfId="0" applyNumberFormat="1" applyFont="1" applyFill="1" applyBorder="1" applyAlignment="1">
      <alignment horizontal="center" vertical="center" wrapText="1"/>
    </xf>
    <xf numFmtId="0" fontId="28" fillId="2" borderId="40" xfId="0" applyFont="1" applyFill="1" applyBorder="1" applyAlignment="1">
      <alignment horizontal="center" vertical="center" wrapText="1"/>
    </xf>
    <xf numFmtId="9" fontId="28" fillId="2" borderId="42" xfId="2" applyFont="1" applyFill="1" applyBorder="1" applyAlignment="1">
      <alignment horizontal="center" vertical="center" wrapText="1"/>
    </xf>
    <xf numFmtId="9" fontId="27" fillId="2" borderId="42" xfId="2" applyFont="1" applyFill="1" applyBorder="1" applyAlignment="1">
      <alignment horizontal="center" vertical="center" wrapText="1"/>
    </xf>
    <xf numFmtId="0" fontId="27" fillId="8" borderId="43" xfId="0" applyFont="1" applyFill="1" applyBorder="1" applyAlignment="1">
      <alignment horizontal="center" vertical="center" wrapText="1"/>
    </xf>
  </cellXfs>
  <cellStyles count="4">
    <cellStyle name="Hipervínculo" xfId="3" builtinId="8"/>
    <cellStyle name="Millares" xfId="1" builtinId="3"/>
    <cellStyle name="Normal" xfId="0" builtinId="0"/>
    <cellStyle name="Porcentaje" xfId="2" builtinId="5"/>
  </cellStyles>
  <dxfs count="108">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11"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1244600</xdr:rowOff>
    </xdr:from>
    <xdr:to>
      <xdr:col>2</xdr:col>
      <xdr:colOff>1816098</xdr:colOff>
      <xdr:row>8</xdr:row>
      <xdr:rowOff>495301</xdr:rowOff>
    </xdr:to>
    <xdr:pic>
      <xdr:nvPicPr>
        <xdr:cNvPr id="2" name="Imagen 1">
          <a:extLst>
            <a:ext uri="{FF2B5EF4-FFF2-40B4-BE49-F238E27FC236}">
              <a16:creationId xmlns="" xmlns:a16="http://schemas.microsoft.com/office/drawing/2014/main" id="{9152A44C-B57D-48A0-8778-E60D0BB031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244600"/>
          <a:ext cx="4381498" cy="533401"/>
        </a:xfrm>
        <a:prstGeom prst="rect">
          <a:avLst/>
        </a:prstGeom>
      </xdr:spPr>
    </xdr:pic>
    <xdr:clientData/>
  </xdr:twoCellAnchor>
  <xdr:twoCellAnchor editAs="oneCell">
    <xdr:from>
      <xdr:col>0</xdr:col>
      <xdr:colOff>0</xdr:colOff>
      <xdr:row>8</xdr:row>
      <xdr:rowOff>508000</xdr:rowOff>
    </xdr:from>
    <xdr:to>
      <xdr:col>2</xdr:col>
      <xdr:colOff>797681</xdr:colOff>
      <xdr:row>8</xdr:row>
      <xdr:rowOff>1371601</xdr:rowOff>
    </xdr:to>
    <xdr:pic>
      <xdr:nvPicPr>
        <xdr:cNvPr id="3" name="Imagen 2">
          <a:extLst>
            <a:ext uri="{FF2B5EF4-FFF2-40B4-BE49-F238E27FC236}">
              <a16:creationId xmlns="" xmlns:a16="http://schemas.microsoft.com/office/drawing/2014/main" id="{B4C0C5E7-762A-4BBE-9AD7-DA80CDE2198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790700"/>
          <a:ext cx="3363081" cy="8636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C/Users/erikaalexandralealvillamizar/Desktop/MinJusticia/Plan%20participaci&#243;n/Formato%20de%20reporte%20interno%20de%20actividades%20de%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2020 consolidado"/>
      <sheetName val="Estrategia 1"/>
      <sheetName val="Estrategia 2"/>
      <sheetName val="Estrategia 3"/>
      <sheetName val="Formato interno de reporte"/>
    </sheetNames>
    <sheetDataSet>
      <sheetData sheetId="0">
        <row r="5">
          <cell r="V5" t="str">
            <v>Dependencia (s) responsable (s)</v>
          </cell>
        </row>
      </sheetData>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Sliliana B" id="{2471FFD5-3573-46A5-84A8-E0F0EEC8F189}" userId="11f96188da87f553"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X9" dT="2023-06-08T22:16:40.29" personId="{2471FFD5-3573-46A5-84A8-E0F0EEC8F189}" id="{8FD511E2-D6E0-4167-A99B-BC6A3385F57D}">
    <text>Valor de la comisión de servicios a Putumayo, para la realización del Encuentro presencial</text>
  </threadedComment>
</ThreadedComments>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minjusticiagovco-my.sharepoint.com/:f:/g/personal/dirordenamiento_juridico_minjusticia_gov_co/EvVduX-bgvlCgMk1ecIG0c0B1ThVcuDCcmqVeQNdgFbbzQ?e=3hA5en" TargetMode="External"/><Relationship Id="rId7" Type="http://schemas.openxmlformats.org/officeDocument/2006/relationships/printerSettings" Target="../printerSettings/printerSettings1.bin"/><Relationship Id="rId2" Type="http://schemas.openxmlformats.org/officeDocument/2006/relationships/hyperlink" Target="https://minjusticiagovco-my.sharepoint.com/:f:/g/personal/dirordenamiento_juridico_minjusticia_gov_co/EvVduX-bgvlCgMk1ecIG0c0B1ThVcuDCcmqVeQNdgFbbzQ?e=3hA5en" TargetMode="External"/><Relationship Id="rId1" Type="http://schemas.openxmlformats.org/officeDocument/2006/relationships/hyperlink" Target="https://www.datos.gov.co/Justicia-y-Derecho/Seguimiento-a-la-Ejecuci-n-Presupuestal-del-Sector/f4a5-ab9q" TargetMode="External"/><Relationship Id="rId6" Type="http://schemas.openxmlformats.org/officeDocument/2006/relationships/hyperlink" Target="https://minjusticiagovco-my.sharepoint.com/:b:/r/personal/yuli_pardo_minjusticia_gov_co/Documents/Grupo%20de%20Gesti%C3%B3n%20Humana/Protocolo%20acoso%20sexual-discriminaci%C3%B3n%20por%20raz%C3%B3n%20de%20sexo/Retroalimentaci%C3%B3n%20dependencias/Correo_%20Convocatoria%20participaci%C3%B3n%20en%20la%20construcci%C3%B3n%20de%20protocolo%20de%20acoso%20y%20violencias%20en%20el%20ambito%20laboral..pdf?csf=1&amp;web=1&amp;e=PAdhOu" TargetMode="External"/><Relationship Id="rId11" Type="http://schemas.microsoft.com/office/2017/10/relationships/threadedComment" Target="../threadedComments/threadedComment1.xml"/><Relationship Id="rId5" Type="http://schemas.openxmlformats.org/officeDocument/2006/relationships/hyperlink" Target="https://minjusticiagovco-my.sharepoint.com/:x:/r/personal/yuli_pardo_minjusticia_gov_co/Documents/Grupo%20de%20Gesti%C3%B3n%20Humana/Planes/Seguimiento%20a%20planes%20GGH/Seguimiento%20Planes.xlsx?d=w8f3927b6f20f4876beebeb9d11b82ae3&amp;csf=1&amp;web=1&amp;e=QeUPX2" TargetMode="External"/><Relationship Id="rId10" Type="http://schemas.openxmlformats.org/officeDocument/2006/relationships/comments" Target="../comments1.xml"/><Relationship Id="rId4" Type="http://schemas.openxmlformats.org/officeDocument/2006/relationships/hyperlink" Target="https://www.suin-juriscol.gov.co/legislacion/galeria/galeria.html"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C40"/>
  <sheetViews>
    <sheetView tabSelected="1" topLeftCell="L8" zoomScale="75" zoomScaleNormal="75" workbookViewId="0">
      <pane ySplit="1" topLeftCell="A9" activePane="bottomLeft" state="frozen"/>
      <selection activeCell="A8" sqref="A8"/>
      <selection pane="bottomLeft" activeCell="AE41" sqref="AE41"/>
    </sheetView>
  </sheetViews>
  <sheetFormatPr baseColWidth="10" defaultRowHeight="15"/>
  <cols>
    <col min="1" max="1" width="27" customWidth="1"/>
    <col min="3" max="3" width="35.7109375" customWidth="1"/>
    <col min="4" max="4" width="28.140625" customWidth="1"/>
    <col min="5" max="5" width="15.85546875" customWidth="1"/>
    <col min="6" max="6" width="21.5703125" customWidth="1"/>
    <col min="11" max="11" width="14" bestFit="1" customWidth="1"/>
    <col min="12" max="12" width="55.28515625" customWidth="1"/>
    <col min="14" max="14" width="17.7109375" customWidth="1"/>
    <col min="24" max="24" width="17.5703125" customWidth="1"/>
    <col min="26" max="26" width="20.42578125" customWidth="1"/>
    <col min="27" max="27" width="17.28515625" customWidth="1"/>
    <col min="28" max="29" width="15.42578125" customWidth="1"/>
    <col min="30" max="30" width="17.7109375" customWidth="1"/>
    <col min="31" max="31" width="35.7109375" customWidth="1"/>
  </cols>
  <sheetData>
    <row r="1" spans="1:81" s="4" customFormat="1" ht="27.75" hidden="1" customHeight="1" thickBot="1">
      <c r="A1" s="1"/>
      <c r="B1" s="2"/>
      <c r="C1" s="3"/>
      <c r="D1" s="96" t="s">
        <v>0</v>
      </c>
      <c r="E1" s="97"/>
      <c r="F1" s="98"/>
      <c r="G1" s="99" t="s">
        <v>1</v>
      </c>
      <c r="H1" s="100"/>
      <c r="I1" s="100"/>
      <c r="J1" s="100"/>
      <c r="K1" s="100"/>
      <c r="L1" s="100"/>
      <c r="M1" s="100"/>
      <c r="N1" s="100"/>
      <c r="O1" s="100"/>
      <c r="P1" s="100"/>
      <c r="Q1" s="100"/>
      <c r="R1" s="100"/>
      <c r="S1" s="100"/>
      <c r="T1" s="100"/>
      <c r="U1" s="100"/>
      <c r="V1" s="100"/>
      <c r="W1" s="100"/>
      <c r="X1" s="100"/>
      <c r="Y1" s="100"/>
      <c r="Z1" s="100"/>
      <c r="AA1" s="100"/>
      <c r="AB1" s="100"/>
      <c r="AC1" s="100"/>
      <c r="AD1" s="100"/>
      <c r="AE1" s="10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row>
    <row r="2" spans="1:81" s="4" customFormat="1" ht="27.75" hidden="1" customHeight="1" thickBot="1">
      <c r="A2" s="102" t="s">
        <v>2</v>
      </c>
      <c r="B2" s="103"/>
      <c r="C2" s="103"/>
      <c r="D2" s="103"/>
      <c r="E2" s="103"/>
      <c r="F2" s="103"/>
      <c r="G2" s="103"/>
      <c r="H2" s="104" t="s">
        <v>3</v>
      </c>
      <c r="I2" s="105"/>
      <c r="J2" s="105"/>
      <c r="K2" s="5" t="e">
        <f>AVERAGE(J9:J52)</f>
        <v>#VALUE!</v>
      </c>
      <c r="L2" s="105" t="s">
        <v>4</v>
      </c>
      <c r="M2" s="105"/>
      <c r="N2" s="6">
        <f>AVERAGE(K9:K52)</f>
        <v>0.32</v>
      </c>
      <c r="O2" s="106" t="s">
        <v>5</v>
      </c>
      <c r="P2" s="107"/>
      <c r="Q2" s="107"/>
      <c r="R2" s="107"/>
      <c r="S2" s="107"/>
      <c r="T2" s="107"/>
      <c r="U2" s="107"/>
      <c r="V2" s="7"/>
      <c r="W2" s="7"/>
      <c r="X2" s="7"/>
      <c r="Y2" s="7"/>
      <c r="Z2" s="7"/>
      <c r="AA2" s="7"/>
      <c r="AB2" s="7"/>
      <c r="AC2" s="7"/>
      <c r="AD2" s="7"/>
      <c r="AE2" s="8"/>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row>
    <row r="3" spans="1:81" s="4" customFormat="1" ht="27.75" hidden="1" customHeight="1" thickBot="1">
      <c r="A3" s="112" t="s">
        <v>6</v>
      </c>
      <c r="B3" s="113"/>
      <c r="C3" s="114"/>
      <c r="D3" s="121" t="s">
        <v>7</v>
      </c>
      <c r="E3" s="122"/>
      <c r="F3" s="122"/>
      <c r="G3" s="123"/>
      <c r="H3" s="124" t="s">
        <v>8</v>
      </c>
      <c r="I3" s="125"/>
      <c r="J3" s="125"/>
      <c r="K3" s="125"/>
      <c r="L3" s="125"/>
      <c r="M3" s="125"/>
      <c r="N3" s="126"/>
      <c r="O3" s="108"/>
      <c r="P3" s="109"/>
      <c r="Q3" s="109"/>
      <c r="R3" s="109"/>
      <c r="S3" s="109"/>
      <c r="T3" s="109"/>
      <c r="U3" s="109"/>
      <c r="V3" s="9"/>
      <c r="W3" s="9"/>
      <c r="X3" s="9"/>
      <c r="Y3" s="9"/>
      <c r="Z3" s="9"/>
      <c r="AA3" s="9"/>
      <c r="AB3" s="9"/>
      <c r="AC3" s="9"/>
      <c r="AD3" s="9"/>
      <c r="AE3" s="10"/>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row>
    <row r="4" spans="1:81" s="4" customFormat="1" ht="27.75" hidden="1" customHeight="1" thickBot="1">
      <c r="A4" s="115"/>
      <c r="B4" s="116"/>
      <c r="C4" s="117"/>
      <c r="D4" s="127" t="s">
        <v>9</v>
      </c>
      <c r="E4" s="128"/>
      <c r="F4" s="128"/>
      <c r="G4" s="129"/>
      <c r="H4" s="132" t="s">
        <v>10</v>
      </c>
      <c r="I4" s="133"/>
      <c r="J4" s="133"/>
      <c r="K4" s="133"/>
      <c r="L4" s="133"/>
      <c r="M4" s="133"/>
      <c r="N4" s="134"/>
      <c r="O4" s="108"/>
      <c r="P4" s="109"/>
      <c r="Q4" s="109"/>
      <c r="R4" s="109"/>
      <c r="S4" s="109"/>
      <c r="T4" s="109"/>
      <c r="U4" s="109"/>
      <c r="V4" s="9"/>
      <c r="W4" s="9"/>
      <c r="X4" s="9"/>
      <c r="Y4" s="9"/>
      <c r="Z4" s="9"/>
      <c r="AA4" s="9"/>
      <c r="AB4" s="9"/>
      <c r="AC4" s="9"/>
      <c r="AD4" s="9"/>
      <c r="AE4" s="10"/>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row>
    <row r="5" spans="1:81" s="4" customFormat="1" ht="27.75" hidden="1" customHeight="1" thickBot="1">
      <c r="A5" s="118"/>
      <c r="B5" s="119"/>
      <c r="C5" s="120"/>
      <c r="D5" s="135" t="s">
        <v>11</v>
      </c>
      <c r="E5" s="136"/>
      <c r="F5" s="136"/>
      <c r="G5" s="137"/>
      <c r="H5" s="138" t="s">
        <v>12</v>
      </c>
      <c r="I5" s="139"/>
      <c r="J5" s="139"/>
      <c r="K5" s="139"/>
      <c r="L5" s="139"/>
      <c r="M5" s="139"/>
      <c r="N5" s="140"/>
      <c r="O5" s="110"/>
      <c r="P5" s="111"/>
      <c r="Q5" s="111"/>
      <c r="R5" s="111"/>
      <c r="S5" s="111"/>
      <c r="T5" s="111"/>
      <c r="U5" s="111"/>
      <c r="V5" s="11"/>
      <c r="W5" s="11"/>
      <c r="X5" s="11"/>
      <c r="Y5" s="11"/>
      <c r="Z5" s="11"/>
      <c r="AA5" s="11"/>
      <c r="AB5" s="11"/>
      <c r="AC5" s="11"/>
      <c r="AD5" s="11"/>
      <c r="AE5" s="12"/>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row>
    <row r="6" spans="1:81" s="4" customFormat="1" ht="27.75" hidden="1" customHeight="1" thickBot="1">
      <c r="A6" s="141" t="s">
        <v>13</v>
      </c>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row>
    <row r="7" spans="1:81" s="4" customFormat="1" ht="77.25" hidden="1" customHeight="1" thickBot="1">
      <c r="A7" s="143" t="s">
        <v>14</v>
      </c>
      <c r="B7" s="145" t="s">
        <v>15</v>
      </c>
      <c r="C7" s="147" t="s">
        <v>16</v>
      </c>
      <c r="D7" s="145" t="str">
        <f>'[1]Cronograma 2020 consolidado'!V5</f>
        <v>Dependencia (s) responsable (s)</v>
      </c>
      <c r="E7" s="149" t="s">
        <v>17</v>
      </c>
      <c r="F7" s="145" t="s">
        <v>18</v>
      </c>
      <c r="G7" s="145" t="s">
        <v>19</v>
      </c>
      <c r="H7" s="150" t="s">
        <v>20</v>
      </c>
      <c r="I7" s="151"/>
      <c r="J7" s="151"/>
      <c r="K7" s="151"/>
      <c r="L7" s="151"/>
      <c r="M7" s="152"/>
      <c r="N7" s="130" t="s">
        <v>21</v>
      </c>
      <c r="O7" s="153"/>
      <c r="P7" s="130" t="s">
        <v>22</v>
      </c>
      <c r="Q7" s="131"/>
      <c r="R7" s="130" t="s">
        <v>23</v>
      </c>
      <c r="S7" s="131"/>
      <c r="T7" s="131"/>
      <c r="U7" s="130" t="s">
        <v>24</v>
      </c>
      <c r="V7" s="131"/>
      <c r="W7" s="130" t="s">
        <v>25</v>
      </c>
      <c r="X7" s="131"/>
      <c r="Y7" s="131"/>
      <c r="Z7" s="154" t="s">
        <v>26</v>
      </c>
      <c r="AA7" s="130" t="s">
        <v>27</v>
      </c>
      <c r="AB7" s="131"/>
      <c r="AC7" s="131"/>
      <c r="AD7" s="147" t="s">
        <v>28</v>
      </c>
      <c r="AE7" s="147" t="s">
        <v>29</v>
      </c>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row>
    <row r="8" spans="1:81" s="4" customFormat="1" ht="100.5" thickBot="1">
      <c r="A8" s="144"/>
      <c r="B8" s="146"/>
      <c r="C8" s="148"/>
      <c r="D8" s="146"/>
      <c r="E8" s="130"/>
      <c r="F8" s="146"/>
      <c r="G8" s="146"/>
      <c r="H8" s="13" t="s">
        <v>30</v>
      </c>
      <c r="I8" s="13" t="s">
        <v>31</v>
      </c>
      <c r="J8" s="13" t="s">
        <v>32</v>
      </c>
      <c r="K8" s="13" t="s">
        <v>33</v>
      </c>
      <c r="L8" s="13" t="s">
        <v>34</v>
      </c>
      <c r="M8" s="13" t="s">
        <v>35</v>
      </c>
      <c r="N8" s="13" t="s">
        <v>36</v>
      </c>
      <c r="O8" s="13" t="s">
        <v>37</v>
      </c>
      <c r="P8" s="13" t="s">
        <v>38</v>
      </c>
      <c r="Q8" s="13" t="s">
        <v>39</v>
      </c>
      <c r="R8" s="13" t="s">
        <v>40</v>
      </c>
      <c r="S8" s="13" t="s">
        <v>41</v>
      </c>
      <c r="T8" s="13" t="s">
        <v>42</v>
      </c>
      <c r="U8" s="13" t="s">
        <v>43</v>
      </c>
      <c r="V8" s="13" t="s">
        <v>44</v>
      </c>
      <c r="W8" s="13" t="s">
        <v>45</v>
      </c>
      <c r="X8" s="13" t="s">
        <v>46</v>
      </c>
      <c r="Y8" s="13" t="s">
        <v>47</v>
      </c>
      <c r="Z8" s="130"/>
      <c r="AA8" s="13" t="s">
        <v>48</v>
      </c>
      <c r="AB8" s="13" t="s">
        <v>49</v>
      </c>
      <c r="AC8" s="13" t="s">
        <v>50</v>
      </c>
      <c r="AD8" s="148"/>
      <c r="AE8" s="14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row>
    <row r="9" spans="1:81" s="28" customFormat="1" ht="298.5" customHeight="1">
      <c r="A9" s="14" t="s">
        <v>51</v>
      </c>
      <c r="B9" s="15">
        <v>1</v>
      </c>
      <c r="C9" s="16" t="s">
        <v>52</v>
      </c>
      <c r="D9" s="92" t="s">
        <v>53</v>
      </c>
      <c r="E9" s="18">
        <v>44958</v>
      </c>
      <c r="F9" s="18">
        <v>45291</v>
      </c>
      <c r="G9" s="19" t="s">
        <v>54</v>
      </c>
      <c r="H9" s="19">
        <v>4</v>
      </c>
      <c r="I9" s="20">
        <v>12</v>
      </c>
      <c r="J9" s="21">
        <f t="shared" ref="J9" si="0">I9/H9</f>
        <v>3</v>
      </c>
      <c r="K9" s="21">
        <v>1</v>
      </c>
      <c r="L9" s="22" t="s">
        <v>55</v>
      </c>
      <c r="M9" s="22" t="s">
        <v>56</v>
      </c>
      <c r="N9" s="23" t="s">
        <v>57</v>
      </c>
      <c r="O9" s="24" t="s">
        <v>58</v>
      </c>
      <c r="P9" s="23" t="s">
        <v>57</v>
      </c>
      <c r="Q9" s="24" t="s">
        <v>58</v>
      </c>
      <c r="R9" s="23" t="s">
        <v>57</v>
      </c>
      <c r="S9" s="24" t="s">
        <v>59</v>
      </c>
      <c r="T9" s="24">
        <v>483</v>
      </c>
      <c r="U9" s="24" t="s">
        <v>60</v>
      </c>
      <c r="V9" s="24" t="s">
        <v>61</v>
      </c>
      <c r="W9" s="24"/>
      <c r="X9" s="25">
        <v>423583</v>
      </c>
      <c r="Y9" s="24"/>
      <c r="Z9" s="24" t="s">
        <v>62</v>
      </c>
      <c r="AA9" s="24" t="s">
        <v>63</v>
      </c>
      <c r="AB9" s="24" t="s">
        <v>45</v>
      </c>
      <c r="AC9" s="24" t="s">
        <v>45</v>
      </c>
      <c r="AD9" s="26" t="s">
        <v>64</v>
      </c>
      <c r="AE9" s="27" t="s">
        <v>293</v>
      </c>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row>
    <row r="10" spans="1:81" s="28" customFormat="1" ht="180" customHeight="1">
      <c r="A10" s="29" t="s">
        <v>65</v>
      </c>
      <c r="B10" s="30">
        <f>+B9+1</f>
        <v>2</v>
      </c>
      <c r="C10" s="31" t="s">
        <v>66</v>
      </c>
      <c r="D10" s="92" t="s">
        <v>53</v>
      </c>
      <c r="E10" s="18">
        <v>45047</v>
      </c>
      <c r="F10" s="18">
        <v>45260</v>
      </c>
      <c r="G10" s="30" t="s">
        <v>67</v>
      </c>
      <c r="H10" s="30">
        <v>1</v>
      </c>
      <c r="I10" s="20">
        <v>0</v>
      </c>
      <c r="J10" s="21">
        <v>0</v>
      </c>
      <c r="K10" s="21">
        <v>0</v>
      </c>
      <c r="L10" s="22" t="s">
        <v>68</v>
      </c>
      <c r="M10" s="32" t="s">
        <v>69</v>
      </c>
      <c r="N10" s="24" t="s">
        <v>70</v>
      </c>
      <c r="O10" s="24" t="s">
        <v>70</v>
      </c>
      <c r="P10" s="24" t="s">
        <v>70</v>
      </c>
      <c r="Q10" s="24" t="s">
        <v>70</v>
      </c>
      <c r="R10" s="24" t="s">
        <v>70</v>
      </c>
      <c r="S10" s="24" t="s">
        <v>70</v>
      </c>
      <c r="T10" s="24" t="s">
        <v>70</v>
      </c>
      <c r="U10" s="33" t="s">
        <v>70</v>
      </c>
      <c r="V10" s="33" t="s">
        <v>70</v>
      </c>
      <c r="W10" s="24" t="s">
        <v>70</v>
      </c>
      <c r="X10" s="30" t="s">
        <v>70</v>
      </c>
      <c r="Y10" s="24" t="s">
        <v>70</v>
      </c>
      <c r="Z10" s="24" t="s">
        <v>70</v>
      </c>
      <c r="AA10" s="24" t="s">
        <v>70</v>
      </c>
      <c r="AB10" s="24" t="s">
        <v>70</v>
      </c>
      <c r="AC10" s="24" t="s">
        <v>70</v>
      </c>
      <c r="AD10" s="24" t="s">
        <v>70</v>
      </c>
      <c r="AE10" s="27" t="s">
        <v>294</v>
      </c>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row>
    <row r="11" spans="1:81" s="42" customFormat="1" ht="126" customHeight="1">
      <c r="A11" s="34" t="s">
        <v>51</v>
      </c>
      <c r="B11" s="30">
        <f t="shared" ref="B11:B40" si="1">+B10+1</f>
        <v>3</v>
      </c>
      <c r="C11" s="30" t="s">
        <v>71</v>
      </c>
      <c r="D11" s="92" t="s">
        <v>72</v>
      </c>
      <c r="E11" s="35">
        <v>45089</v>
      </c>
      <c r="F11" s="36">
        <v>45291</v>
      </c>
      <c r="G11" s="30" t="s">
        <v>73</v>
      </c>
      <c r="H11" s="30">
        <v>1</v>
      </c>
      <c r="I11" s="37" t="s">
        <v>74</v>
      </c>
      <c r="J11" s="38">
        <v>0.5</v>
      </c>
      <c r="K11" s="38">
        <v>0.5</v>
      </c>
      <c r="L11" s="39" t="s">
        <v>75</v>
      </c>
      <c r="M11" s="39" t="s">
        <v>76</v>
      </c>
      <c r="N11" s="40">
        <v>45085</v>
      </c>
      <c r="O11" s="39" t="s">
        <v>77</v>
      </c>
      <c r="P11" s="39" t="s">
        <v>78</v>
      </c>
      <c r="Q11" s="39" t="s">
        <v>78</v>
      </c>
      <c r="R11" s="39" t="s">
        <v>79</v>
      </c>
      <c r="S11" s="39" t="s">
        <v>80</v>
      </c>
      <c r="T11" s="41" t="s">
        <v>74</v>
      </c>
      <c r="U11" s="41" t="s">
        <v>74</v>
      </c>
      <c r="V11" s="41" t="s">
        <v>74</v>
      </c>
      <c r="W11" s="41"/>
      <c r="X11" s="41" t="s">
        <v>74</v>
      </c>
      <c r="Y11" s="41" t="s">
        <v>74</v>
      </c>
      <c r="Z11" s="41" t="s">
        <v>74</v>
      </c>
      <c r="AA11" s="41" t="s">
        <v>74</v>
      </c>
      <c r="AB11" s="41" t="s">
        <v>74</v>
      </c>
      <c r="AC11" s="41" t="s">
        <v>74</v>
      </c>
      <c r="AD11" s="41" t="s">
        <v>74</v>
      </c>
      <c r="AE11" s="79" t="s">
        <v>295</v>
      </c>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row>
    <row r="12" spans="1:81" s="42" customFormat="1" ht="126" customHeight="1">
      <c r="A12" s="34" t="s">
        <v>51</v>
      </c>
      <c r="B12" s="30">
        <f t="shared" si="1"/>
        <v>4</v>
      </c>
      <c r="C12" s="30" t="s">
        <v>81</v>
      </c>
      <c r="D12" s="92" t="s">
        <v>72</v>
      </c>
      <c r="E12" s="35">
        <v>45092</v>
      </c>
      <c r="F12" s="36">
        <v>45291</v>
      </c>
      <c r="G12" s="30" t="s">
        <v>73</v>
      </c>
      <c r="H12" s="30">
        <v>1</v>
      </c>
      <c r="I12" s="37" t="s">
        <v>74</v>
      </c>
      <c r="J12" s="38" t="e">
        <f t="shared" ref="J12" si="2">I12/H12</f>
        <v>#VALUE!</v>
      </c>
      <c r="K12" s="38">
        <v>0</v>
      </c>
      <c r="L12" s="43" t="s">
        <v>82</v>
      </c>
      <c r="M12" s="41" t="s">
        <v>74</v>
      </c>
      <c r="N12" s="41" t="s">
        <v>74</v>
      </c>
      <c r="O12" s="41" t="s">
        <v>74</v>
      </c>
      <c r="P12" s="41" t="s">
        <v>74</v>
      </c>
      <c r="Q12" s="41" t="s">
        <v>74</v>
      </c>
      <c r="R12" s="41" t="s">
        <v>74</v>
      </c>
      <c r="S12" s="41" t="s">
        <v>74</v>
      </c>
      <c r="T12" s="41" t="s">
        <v>74</v>
      </c>
      <c r="U12" s="41" t="s">
        <v>74</v>
      </c>
      <c r="V12" s="41" t="s">
        <v>74</v>
      </c>
      <c r="W12" s="41"/>
      <c r="X12" s="41" t="s">
        <v>74</v>
      </c>
      <c r="Y12" s="41" t="s">
        <v>74</v>
      </c>
      <c r="Z12" s="41" t="s">
        <v>74</v>
      </c>
      <c r="AA12" s="41" t="s">
        <v>74</v>
      </c>
      <c r="AB12" s="41" t="s">
        <v>74</v>
      </c>
      <c r="AC12" s="41" t="s">
        <v>74</v>
      </c>
      <c r="AD12" s="41" t="s">
        <v>74</v>
      </c>
      <c r="AE12" s="79" t="s">
        <v>296</v>
      </c>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row>
    <row r="13" spans="1:81" s="47" customFormat="1" ht="126" customHeight="1">
      <c r="A13" s="34" t="s">
        <v>51</v>
      </c>
      <c r="B13" s="30">
        <f t="shared" si="1"/>
        <v>5</v>
      </c>
      <c r="C13" s="30" t="s">
        <v>83</v>
      </c>
      <c r="D13" s="92" t="s">
        <v>84</v>
      </c>
      <c r="E13" s="35">
        <v>44986</v>
      </c>
      <c r="F13" s="35">
        <v>45199</v>
      </c>
      <c r="G13" s="30" t="s">
        <v>85</v>
      </c>
      <c r="H13" s="30">
        <v>1</v>
      </c>
      <c r="I13" s="20">
        <v>1</v>
      </c>
      <c r="J13" s="44">
        <v>1</v>
      </c>
      <c r="K13" s="21">
        <v>0.8</v>
      </c>
      <c r="L13" s="24" t="s">
        <v>86</v>
      </c>
      <c r="M13" s="45" t="s">
        <v>87</v>
      </c>
      <c r="N13" s="40">
        <v>45033</v>
      </c>
      <c r="O13" s="24" t="s">
        <v>88</v>
      </c>
      <c r="P13" s="40">
        <v>45042</v>
      </c>
      <c r="Q13" s="24" t="s">
        <v>88</v>
      </c>
      <c r="R13" s="40">
        <v>45061</v>
      </c>
      <c r="S13" s="24" t="s">
        <v>89</v>
      </c>
      <c r="T13" s="24">
        <v>74</v>
      </c>
      <c r="U13" s="41" t="s">
        <v>74</v>
      </c>
      <c r="V13" s="41" t="s">
        <v>74</v>
      </c>
      <c r="W13" s="41"/>
      <c r="X13" s="41" t="s">
        <v>90</v>
      </c>
      <c r="Y13" s="46" t="s">
        <v>91</v>
      </c>
      <c r="Z13" s="41" t="s">
        <v>74</v>
      </c>
      <c r="AA13" s="39" t="s">
        <v>92</v>
      </c>
      <c r="AB13" s="39" t="s">
        <v>93</v>
      </c>
      <c r="AC13" s="40">
        <v>45076</v>
      </c>
      <c r="AD13" s="39" t="s">
        <v>94</v>
      </c>
      <c r="AE13" s="79" t="s">
        <v>297</v>
      </c>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row>
    <row r="14" spans="1:81" s="49" customFormat="1" ht="126" customHeight="1">
      <c r="A14" s="34" t="s">
        <v>51</v>
      </c>
      <c r="B14" s="30">
        <f t="shared" si="1"/>
        <v>6</v>
      </c>
      <c r="C14" s="30" t="s">
        <v>95</v>
      </c>
      <c r="D14" s="92" t="s">
        <v>84</v>
      </c>
      <c r="E14" s="35">
        <v>45170</v>
      </c>
      <c r="F14" s="35">
        <v>45199</v>
      </c>
      <c r="G14" s="30" t="s">
        <v>96</v>
      </c>
      <c r="H14" s="30">
        <v>1</v>
      </c>
      <c r="I14" s="37" t="s">
        <v>74</v>
      </c>
      <c r="J14" s="48">
        <v>0</v>
      </c>
      <c r="K14" s="38">
        <v>0</v>
      </c>
      <c r="L14" s="41" t="s">
        <v>74</v>
      </c>
      <c r="M14" s="41" t="s">
        <v>74</v>
      </c>
      <c r="N14" s="41" t="s">
        <v>74</v>
      </c>
      <c r="O14" s="41" t="s">
        <v>74</v>
      </c>
      <c r="P14" s="41" t="s">
        <v>74</v>
      </c>
      <c r="Q14" s="41" t="s">
        <v>74</v>
      </c>
      <c r="R14" s="41" t="s">
        <v>74</v>
      </c>
      <c r="S14" s="41" t="s">
        <v>74</v>
      </c>
      <c r="T14" s="41" t="s">
        <v>74</v>
      </c>
      <c r="U14" s="41" t="s">
        <v>74</v>
      </c>
      <c r="V14" s="41" t="s">
        <v>74</v>
      </c>
      <c r="W14" s="41"/>
      <c r="X14" s="41" t="s">
        <v>90</v>
      </c>
      <c r="Y14" s="41" t="s">
        <v>74</v>
      </c>
      <c r="Z14" s="41" t="s">
        <v>74</v>
      </c>
      <c r="AA14" s="41" t="s">
        <v>74</v>
      </c>
      <c r="AB14" s="41" t="s">
        <v>74</v>
      </c>
      <c r="AC14" s="41" t="s">
        <v>74</v>
      </c>
      <c r="AD14" s="41" t="s">
        <v>74</v>
      </c>
      <c r="AE14" s="79" t="s">
        <v>296</v>
      </c>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row>
    <row r="15" spans="1:81" s="28" customFormat="1" ht="126" customHeight="1">
      <c r="A15" s="34" t="s">
        <v>51</v>
      </c>
      <c r="B15" s="30">
        <f t="shared" si="1"/>
        <v>7</v>
      </c>
      <c r="C15" s="50" t="s">
        <v>97</v>
      </c>
      <c r="D15" s="93" t="s">
        <v>98</v>
      </c>
      <c r="E15" s="51">
        <v>44972</v>
      </c>
      <c r="F15" s="51">
        <v>45260</v>
      </c>
      <c r="G15" s="50" t="s">
        <v>99</v>
      </c>
      <c r="H15" s="52">
        <v>12</v>
      </c>
      <c r="I15" s="20">
        <v>12</v>
      </c>
      <c r="J15" s="21">
        <f t="shared" ref="J15:J18" si="3">I15/H15</f>
        <v>1</v>
      </c>
      <c r="K15" s="21">
        <v>1</v>
      </c>
      <c r="L15" s="53" t="s">
        <v>100</v>
      </c>
      <c r="M15" s="54" t="s">
        <v>101</v>
      </c>
      <c r="N15" s="53" t="s">
        <v>102</v>
      </c>
      <c r="O15" s="53" t="s">
        <v>103</v>
      </c>
      <c r="P15" s="53" t="s">
        <v>102</v>
      </c>
      <c r="Q15" s="55" t="s">
        <v>104</v>
      </c>
      <c r="R15" s="53" t="s">
        <v>105</v>
      </c>
      <c r="S15" s="53" t="s">
        <v>103</v>
      </c>
      <c r="T15" s="53" t="s">
        <v>106</v>
      </c>
      <c r="U15" s="55" t="s">
        <v>90</v>
      </c>
      <c r="V15" s="55" t="s">
        <v>90</v>
      </c>
      <c r="W15" s="55" t="s">
        <v>90</v>
      </c>
      <c r="X15" s="56" t="s">
        <v>90</v>
      </c>
      <c r="Y15" s="55" t="s">
        <v>90</v>
      </c>
      <c r="Z15" s="53" t="s">
        <v>107</v>
      </c>
      <c r="AA15" s="55" t="s">
        <v>90</v>
      </c>
      <c r="AB15" s="55" t="s">
        <v>90</v>
      </c>
      <c r="AC15" s="55" t="s">
        <v>90</v>
      </c>
      <c r="AD15" s="55" t="s">
        <v>90</v>
      </c>
      <c r="AE15" s="27" t="s">
        <v>298</v>
      </c>
    </row>
    <row r="16" spans="1:81" s="28" customFormat="1" ht="409.5">
      <c r="A16" s="57" t="s">
        <v>51</v>
      </c>
      <c r="B16" s="30">
        <f>+B15+1</f>
        <v>8</v>
      </c>
      <c r="C16" s="58" t="s">
        <v>108</v>
      </c>
      <c r="D16" s="34" t="s">
        <v>98</v>
      </c>
      <c r="E16" s="51">
        <v>44958</v>
      </c>
      <c r="F16" s="51">
        <v>45260</v>
      </c>
      <c r="G16" s="58" t="s">
        <v>109</v>
      </c>
      <c r="H16" s="59">
        <v>15</v>
      </c>
      <c r="I16" s="20">
        <v>26</v>
      </c>
      <c r="J16" s="95">
        <f t="shared" si="3"/>
        <v>1.7333333333333334</v>
      </c>
      <c r="K16" s="95">
        <v>1.73</v>
      </c>
      <c r="L16" s="53" t="s">
        <v>110</v>
      </c>
      <c r="M16" s="54" t="s">
        <v>101</v>
      </c>
      <c r="N16" s="53" t="s">
        <v>111</v>
      </c>
      <c r="O16" s="53" t="s">
        <v>103</v>
      </c>
      <c r="P16" s="53" t="s">
        <v>111</v>
      </c>
      <c r="Q16" s="55" t="s">
        <v>104</v>
      </c>
      <c r="R16" s="53" t="s">
        <v>112</v>
      </c>
      <c r="S16" s="53" t="s">
        <v>103</v>
      </c>
      <c r="T16" s="53" t="s">
        <v>113</v>
      </c>
      <c r="U16" s="55" t="s">
        <v>90</v>
      </c>
      <c r="V16" s="55" t="s">
        <v>90</v>
      </c>
      <c r="W16" s="55" t="s">
        <v>90</v>
      </c>
      <c r="X16" s="30" t="s">
        <v>90</v>
      </c>
      <c r="Y16" s="55" t="s">
        <v>90</v>
      </c>
      <c r="Z16" s="55" t="s">
        <v>90</v>
      </c>
      <c r="AA16" s="55" t="s">
        <v>90</v>
      </c>
      <c r="AB16" s="55" t="s">
        <v>90</v>
      </c>
      <c r="AC16" s="55" t="s">
        <v>90</v>
      </c>
      <c r="AD16" s="60" t="s">
        <v>114</v>
      </c>
      <c r="AE16" s="27" t="s">
        <v>299</v>
      </c>
    </row>
    <row r="17" spans="1:53" s="28" customFormat="1" ht="148.5" customHeight="1">
      <c r="A17" s="58" t="s">
        <v>51</v>
      </c>
      <c r="B17" s="30">
        <f t="shared" si="1"/>
        <v>9</v>
      </c>
      <c r="C17" s="58" t="s">
        <v>115</v>
      </c>
      <c r="D17" s="34" t="s">
        <v>98</v>
      </c>
      <c r="E17" s="51">
        <v>45000</v>
      </c>
      <c r="F17" s="51">
        <v>45260</v>
      </c>
      <c r="G17" s="58" t="s">
        <v>116</v>
      </c>
      <c r="H17" s="59">
        <v>4</v>
      </c>
      <c r="I17" s="20">
        <v>3</v>
      </c>
      <c r="J17" s="21">
        <f t="shared" si="3"/>
        <v>0.75</v>
      </c>
      <c r="K17" s="21">
        <v>0.75</v>
      </c>
      <c r="L17" s="53" t="s">
        <v>117</v>
      </c>
      <c r="M17" s="55" t="s">
        <v>118</v>
      </c>
      <c r="N17" s="61">
        <v>45036</v>
      </c>
      <c r="O17" s="53" t="s">
        <v>119</v>
      </c>
      <c r="P17" s="62" t="s">
        <v>120</v>
      </c>
      <c r="Q17" s="53" t="s">
        <v>121</v>
      </c>
      <c r="R17" s="62" t="s">
        <v>122</v>
      </c>
      <c r="S17" s="53" t="s">
        <v>123</v>
      </c>
      <c r="T17" s="53" t="s">
        <v>124</v>
      </c>
      <c r="U17" s="55" t="s">
        <v>90</v>
      </c>
      <c r="V17" s="55" t="s">
        <v>90</v>
      </c>
      <c r="W17" s="55" t="s">
        <v>90</v>
      </c>
      <c r="X17" s="30" t="s">
        <v>90</v>
      </c>
      <c r="Y17" s="55" t="s">
        <v>90</v>
      </c>
      <c r="Z17" s="55" t="s">
        <v>90</v>
      </c>
      <c r="AA17" s="53" t="s">
        <v>90</v>
      </c>
      <c r="AB17" s="55" t="s">
        <v>90</v>
      </c>
      <c r="AC17" s="55" t="s">
        <v>90</v>
      </c>
      <c r="AD17" s="53" t="s">
        <v>125</v>
      </c>
      <c r="AE17" s="27" t="s">
        <v>300</v>
      </c>
    </row>
    <row r="18" spans="1:53" s="28" customFormat="1" ht="126" customHeight="1">
      <c r="A18" s="58" t="s">
        <v>51</v>
      </c>
      <c r="B18" s="30">
        <f t="shared" si="1"/>
        <v>10</v>
      </c>
      <c r="C18" s="58" t="s">
        <v>126</v>
      </c>
      <c r="D18" s="34" t="s">
        <v>98</v>
      </c>
      <c r="E18" s="51">
        <v>45000</v>
      </c>
      <c r="F18" s="51">
        <v>45260</v>
      </c>
      <c r="G18" s="58" t="s">
        <v>116</v>
      </c>
      <c r="H18" s="59">
        <v>2</v>
      </c>
      <c r="I18" s="20">
        <v>3</v>
      </c>
      <c r="J18" s="95">
        <f t="shared" si="3"/>
        <v>1.5</v>
      </c>
      <c r="K18" s="95">
        <v>1.5</v>
      </c>
      <c r="L18" s="53" t="s">
        <v>127</v>
      </c>
      <c r="M18" s="53" t="s">
        <v>128</v>
      </c>
      <c r="N18" s="62" t="s">
        <v>129</v>
      </c>
      <c r="O18" s="53" t="s">
        <v>130</v>
      </c>
      <c r="P18" s="62" t="s">
        <v>129</v>
      </c>
      <c r="Q18" s="53" t="s">
        <v>131</v>
      </c>
      <c r="R18" s="62" t="s">
        <v>132</v>
      </c>
      <c r="S18" s="53" t="s">
        <v>133</v>
      </c>
      <c r="T18" s="53" t="s">
        <v>134</v>
      </c>
      <c r="U18" s="53" t="s">
        <v>90</v>
      </c>
      <c r="V18" s="53" t="s">
        <v>90</v>
      </c>
      <c r="W18" s="53" t="s">
        <v>90</v>
      </c>
      <c r="X18" s="30" t="s">
        <v>90</v>
      </c>
      <c r="Y18" s="53" t="s">
        <v>90</v>
      </c>
      <c r="Z18" s="53" t="s">
        <v>90</v>
      </c>
      <c r="AA18" s="53" t="s">
        <v>90</v>
      </c>
      <c r="AB18" s="55" t="s">
        <v>90</v>
      </c>
      <c r="AC18" s="55" t="s">
        <v>90</v>
      </c>
      <c r="AD18" s="53" t="s">
        <v>135</v>
      </c>
      <c r="AE18" s="27" t="s">
        <v>301</v>
      </c>
    </row>
    <row r="19" spans="1:53" s="28" customFormat="1" ht="126" customHeight="1">
      <c r="A19" s="14" t="s">
        <v>51</v>
      </c>
      <c r="B19" s="14">
        <f t="shared" si="1"/>
        <v>11</v>
      </c>
      <c r="C19" s="14" t="s">
        <v>136</v>
      </c>
      <c r="D19" s="94" t="s">
        <v>137</v>
      </c>
      <c r="E19" s="36">
        <v>45047</v>
      </c>
      <c r="F19" s="36">
        <v>45260</v>
      </c>
      <c r="G19" s="14" t="s">
        <v>138</v>
      </c>
      <c r="H19" s="14">
        <v>3</v>
      </c>
      <c r="I19" s="20"/>
      <c r="J19" s="21">
        <v>0</v>
      </c>
      <c r="K19" s="21">
        <v>0</v>
      </c>
      <c r="L19" s="53" t="s">
        <v>139</v>
      </c>
      <c r="M19" s="53" t="s">
        <v>140</v>
      </c>
      <c r="N19" s="62" t="s">
        <v>74</v>
      </c>
      <c r="O19" s="53" t="s">
        <v>74</v>
      </c>
      <c r="P19" s="63" t="s">
        <v>74</v>
      </c>
      <c r="Q19" s="53" t="s">
        <v>74</v>
      </c>
      <c r="R19" s="53" t="s">
        <v>74</v>
      </c>
      <c r="S19" s="53" t="s">
        <v>74</v>
      </c>
      <c r="T19" s="53" t="s">
        <v>74</v>
      </c>
      <c r="U19" s="62" t="s">
        <v>74</v>
      </c>
      <c r="V19" s="53" t="s">
        <v>74</v>
      </c>
      <c r="W19" s="53"/>
      <c r="X19" s="14" t="s">
        <v>141</v>
      </c>
      <c r="Y19" s="53" t="s">
        <v>142</v>
      </c>
      <c r="Z19" s="53"/>
      <c r="AA19" s="53" t="s">
        <v>74</v>
      </c>
      <c r="AB19" s="53" t="s">
        <v>74</v>
      </c>
      <c r="AC19" s="62" t="s">
        <v>74</v>
      </c>
      <c r="AD19" s="53" t="s">
        <v>143</v>
      </c>
      <c r="AE19" s="27" t="s">
        <v>296</v>
      </c>
    </row>
    <row r="20" spans="1:53" s="28" customFormat="1" ht="126" customHeight="1" thickBot="1">
      <c r="A20" s="34" t="s">
        <v>51</v>
      </c>
      <c r="B20" s="34">
        <f t="shared" si="1"/>
        <v>12</v>
      </c>
      <c r="C20" s="34" t="s">
        <v>144</v>
      </c>
      <c r="D20" s="92" t="s">
        <v>137</v>
      </c>
      <c r="E20" s="35">
        <v>45047</v>
      </c>
      <c r="F20" s="35">
        <v>45291</v>
      </c>
      <c r="G20" s="34" t="s">
        <v>145</v>
      </c>
      <c r="H20" s="34">
        <v>4</v>
      </c>
      <c r="I20" s="20"/>
      <c r="J20" s="21">
        <f t="shared" ref="J20:J26" si="4">I20/H20</f>
        <v>0</v>
      </c>
      <c r="K20" s="21">
        <v>0</v>
      </c>
      <c r="L20" s="53" t="s">
        <v>146</v>
      </c>
      <c r="M20" s="53" t="s">
        <v>147</v>
      </c>
      <c r="N20" s="62" t="s">
        <v>148</v>
      </c>
      <c r="O20" s="53" t="s">
        <v>149</v>
      </c>
      <c r="P20" s="62" t="s">
        <v>150</v>
      </c>
      <c r="Q20" s="53" t="s">
        <v>149</v>
      </c>
      <c r="R20" s="53" t="s">
        <v>151</v>
      </c>
      <c r="S20" s="64" t="s">
        <v>152</v>
      </c>
      <c r="T20" s="53" t="s">
        <v>153</v>
      </c>
      <c r="U20" s="62" t="s">
        <v>142</v>
      </c>
      <c r="V20" s="62" t="s">
        <v>142</v>
      </c>
      <c r="W20" s="53"/>
      <c r="X20" s="34" t="s">
        <v>154</v>
      </c>
      <c r="Y20" s="53" t="s">
        <v>142</v>
      </c>
      <c r="Z20" s="53"/>
      <c r="AA20" s="53" t="s">
        <v>155</v>
      </c>
      <c r="AB20" s="53" t="s">
        <v>156</v>
      </c>
      <c r="AC20" s="62" t="s">
        <v>157</v>
      </c>
      <c r="AD20" s="55"/>
      <c r="AE20" s="27" t="s">
        <v>296</v>
      </c>
    </row>
    <row r="21" spans="1:53" s="28" customFormat="1" ht="395.25" customHeight="1" thickBot="1">
      <c r="A21" s="34" t="s">
        <v>51</v>
      </c>
      <c r="B21" s="30">
        <f t="shared" si="1"/>
        <v>13</v>
      </c>
      <c r="C21" s="65" t="s">
        <v>158</v>
      </c>
      <c r="D21" s="92" t="s">
        <v>159</v>
      </c>
      <c r="E21" s="18">
        <v>44986</v>
      </c>
      <c r="F21" s="18">
        <v>45290</v>
      </c>
      <c r="G21" s="30" t="s">
        <v>160</v>
      </c>
      <c r="H21" s="30">
        <v>1</v>
      </c>
      <c r="I21" s="20"/>
      <c r="J21" s="21">
        <f t="shared" si="4"/>
        <v>0</v>
      </c>
      <c r="K21" s="21">
        <v>0.33</v>
      </c>
      <c r="L21" s="53" t="s">
        <v>161</v>
      </c>
      <c r="M21" s="66" t="s">
        <v>162</v>
      </c>
      <c r="N21" s="62"/>
      <c r="O21" s="53"/>
      <c r="P21" s="62"/>
      <c r="Q21" s="53"/>
      <c r="R21" s="62"/>
      <c r="S21" s="53"/>
      <c r="T21" s="53"/>
      <c r="U21" s="53"/>
      <c r="V21" s="53"/>
      <c r="W21" s="53"/>
      <c r="X21" s="67">
        <v>43199272</v>
      </c>
      <c r="Y21" s="67">
        <v>86594346</v>
      </c>
      <c r="Z21" s="53"/>
      <c r="AA21" s="53"/>
      <c r="AB21" s="53"/>
      <c r="AC21" s="53"/>
      <c r="AD21" s="53" t="s">
        <v>163</v>
      </c>
      <c r="AE21" s="78" t="s">
        <v>302</v>
      </c>
    </row>
    <row r="22" spans="1:53" s="28" customFormat="1" ht="144.75" customHeight="1">
      <c r="A22" s="34" t="s">
        <v>51</v>
      </c>
      <c r="B22" s="30">
        <f t="shared" si="1"/>
        <v>14</v>
      </c>
      <c r="C22" s="65" t="s">
        <v>164</v>
      </c>
      <c r="D22" s="92" t="s">
        <v>159</v>
      </c>
      <c r="E22" s="18">
        <v>45061</v>
      </c>
      <c r="F22" s="18">
        <v>45290</v>
      </c>
      <c r="G22" s="30" t="s">
        <v>165</v>
      </c>
      <c r="H22" s="68">
        <v>1</v>
      </c>
      <c r="I22" s="20"/>
      <c r="J22" s="21">
        <f t="shared" si="4"/>
        <v>0</v>
      </c>
      <c r="K22" s="21">
        <v>0</v>
      </c>
      <c r="L22" s="53" t="s">
        <v>166</v>
      </c>
      <c r="M22" s="54" t="s">
        <v>167</v>
      </c>
      <c r="N22" s="55"/>
      <c r="O22" s="55"/>
      <c r="P22" s="55"/>
      <c r="Q22" s="55"/>
      <c r="R22" s="55"/>
      <c r="S22" s="55"/>
      <c r="T22" s="55"/>
      <c r="U22" s="55"/>
      <c r="V22" s="55"/>
      <c r="W22" s="55"/>
      <c r="X22" s="69">
        <v>3500000</v>
      </c>
      <c r="Y22" s="55">
        <v>0</v>
      </c>
      <c r="Z22" s="55"/>
      <c r="AA22" s="55"/>
      <c r="AB22" s="55"/>
      <c r="AC22" s="55"/>
      <c r="AD22" s="53" t="s">
        <v>168</v>
      </c>
      <c r="AE22" s="27" t="s">
        <v>296</v>
      </c>
    </row>
    <row r="23" spans="1:53" s="28" customFormat="1" ht="238.5" customHeight="1">
      <c r="A23" s="34" t="s">
        <v>51</v>
      </c>
      <c r="B23" s="30">
        <f t="shared" si="1"/>
        <v>15</v>
      </c>
      <c r="C23" s="19" t="s">
        <v>169</v>
      </c>
      <c r="D23" s="92" t="s">
        <v>159</v>
      </c>
      <c r="E23" s="18">
        <v>44993</v>
      </c>
      <c r="F23" s="18">
        <v>45290</v>
      </c>
      <c r="G23" s="30" t="s">
        <v>165</v>
      </c>
      <c r="H23" s="30">
        <v>1</v>
      </c>
      <c r="I23" s="20"/>
      <c r="J23" s="21">
        <f t="shared" si="4"/>
        <v>0</v>
      </c>
      <c r="K23" s="21">
        <v>0.33</v>
      </c>
      <c r="L23" s="53" t="s">
        <v>170</v>
      </c>
      <c r="M23" s="70" t="s">
        <v>171</v>
      </c>
      <c r="N23" s="55"/>
      <c r="O23" s="55"/>
      <c r="P23" s="55"/>
      <c r="Q23" s="55"/>
      <c r="R23" s="55"/>
      <c r="S23" s="55"/>
      <c r="T23" s="55"/>
      <c r="U23" s="55"/>
      <c r="V23" s="55"/>
      <c r="W23" s="55"/>
      <c r="X23" s="69">
        <v>500000</v>
      </c>
      <c r="Y23" s="55">
        <v>0</v>
      </c>
      <c r="Z23" s="55" t="s">
        <v>172</v>
      </c>
      <c r="AA23" s="55" t="s">
        <v>172</v>
      </c>
      <c r="AB23" s="55" t="s">
        <v>172</v>
      </c>
      <c r="AC23" s="55" t="s">
        <v>172</v>
      </c>
      <c r="AD23" s="53" t="s">
        <v>173</v>
      </c>
      <c r="AE23" s="27" t="s">
        <v>296</v>
      </c>
    </row>
    <row r="24" spans="1:53" s="42" customFormat="1" ht="186.95" customHeight="1">
      <c r="A24" s="34" t="s">
        <v>51</v>
      </c>
      <c r="B24" s="30">
        <f t="shared" si="1"/>
        <v>16</v>
      </c>
      <c r="C24" s="30" t="s">
        <v>174</v>
      </c>
      <c r="D24" s="92" t="s">
        <v>175</v>
      </c>
      <c r="E24" s="17">
        <v>45108</v>
      </c>
      <c r="F24" s="17">
        <v>45291</v>
      </c>
      <c r="G24" s="30" t="s">
        <v>176</v>
      </c>
      <c r="H24" s="30" t="s">
        <v>177</v>
      </c>
      <c r="I24" s="71"/>
      <c r="J24" s="72" t="e">
        <f t="shared" si="4"/>
        <v>#VALUE!</v>
      </c>
      <c r="K24" s="72">
        <v>0</v>
      </c>
      <c r="L24" s="73" t="s">
        <v>178</v>
      </c>
      <c r="M24" s="74" t="s">
        <v>179</v>
      </c>
      <c r="N24" s="75" t="s">
        <v>180</v>
      </c>
      <c r="O24" s="75" t="s">
        <v>181</v>
      </c>
      <c r="P24" s="75" t="s">
        <v>180</v>
      </c>
      <c r="Q24" s="75" t="s">
        <v>180</v>
      </c>
      <c r="R24" s="75" t="s">
        <v>180</v>
      </c>
      <c r="S24" s="75" t="s">
        <v>180</v>
      </c>
      <c r="T24" s="75" t="s">
        <v>180</v>
      </c>
      <c r="U24" s="75" t="s">
        <v>180</v>
      </c>
      <c r="V24" s="75" t="s">
        <v>180</v>
      </c>
      <c r="W24" s="75"/>
      <c r="X24" s="34"/>
      <c r="Y24" s="75" t="s">
        <v>182</v>
      </c>
      <c r="Z24" s="75" t="s">
        <v>180</v>
      </c>
      <c r="AA24" s="73" t="s">
        <v>183</v>
      </c>
      <c r="AB24" s="75" t="s">
        <v>180</v>
      </c>
      <c r="AC24" s="75" t="s">
        <v>180</v>
      </c>
      <c r="AD24" s="73"/>
      <c r="AE24" s="27" t="s">
        <v>296</v>
      </c>
    </row>
    <row r="25" spans="1:53" s="42" customFormat="1" ht="126" customHeight="1">
      <c r="A25" s="34" t="s">
        <v>51</v>
      </c>
      <c r="B25" s="30">
        <f t="shared" si="1"/>
        <v>17</v>
      </c>
      <c r="C25" s="30" t="s">
        <v>184</v>
      </c>
      <c r="D25" s="92" t="s">
        <v>175</v>
      </c>
      <c r="E25" s="17">
        <v>45139</v>
      </c>
      <c r="F25" s="17">
        <v>45290</v>
      </c>
      <c r="G25" s="30" t="s">
        <v>185</v>
      </c>
      <c r="H25" s="30" t="s">
        <v>186</v>
      </c>
      <c r="I25" s="71"/>
      <c r="J25" s="72" t="e">
        <f t="shared" si="4"/>
        <v>#VALUE!</v>
      </c>
      <c r="K25" s="72">
        <v>0</v>
      </c>
      <c r="L25" s="73" t="s">
        <v>187</v>
      </c>
      <c r="M25" s="75"/>
      <c r="N25" s="75"/>
      <c r="O25" s="75"/>
      <c r="P25" s="75"/>
      <c r="Q25" s="75"/>
      <c r="R25" s="75"/>
      <c r="S25" s="75"/>
      <c r="T25" s="75"/>
      <c r="U25" s="75"/>
      <c r="V25" s="75"/>
      <c r="W25" s="75"/>
      <c r="X25" s="34"/>
      <c r="Y25" s="75" t="s">
        <v>182</v>
      </c>
      <c r="Z25" s="75"/>
      <c r="AA25" s="75"/>
      <c r="AB25" s="75"/>
      <c r="AC25" s="75"/>
      <c r="AD25" s="73"/>
      <c r="AE25" s="27" t="s">
        <v>296</v>
      </c>
    </row>
    <row r="26" spans="1:53" s="42" customFormat="1" ht="297" customHeight="1">
      <c r="A26" s="30" t="s">
        <v>65</v>
      </c>
      <c r="B26" s="30">
        <f t="shared" si="1"/>
        <v>18</v>
      </c>
      <c r="C26" s="30" t="s">
        <v>188</v>
      </c>
      <c r="D26" s="92" t="s">
        <v>175</v>
      </c>
      <c r="E26" s="17">
        <v>45108</v>
      </c>
      <c r="F26" s="17">
        <v>45260</v>
      </c>
      <c r="G26" s="30" t="s">
        <v>189</v>
      </c>
      <c r="H26" s="30" t="s">
        <v>189</v>
      </c>
      <c r="I26" s="71"/>
      <c r="J26" s="72" t="e">
        <f t="shared" si="4"/>
        <v>#VALUE!</v>
      </c>
      <c r="K26" s="72">
        <v>0</v>
      </c>
      <c r="L26" s="73" t="s">
        <v>190</v>
      </c>
      <c r="M26" s="76" t="s">
        <v>191</v>
      </c>
      <c r="N26" s="75" t="s">
        <v>180</v>
      </c>
      <c r="O26" s="76" t="s">
        <v>192</v>
      </c>
      <c r="P26" s="75" t="s">
        <v>180</v>
      </c>
      <c r="Q26" s="73" t="s">
        <v>193</v>
      </c>
      <c r="R26" s="75" t="s">
        <v>180</v>
      </c>
      <c r="S26" s="73" t="s">
        <v>193</v>
      </c>
      <c r="T26" s="75" t="s">
        <v>142</v>
      </c>
      <c r="U26" s="75" t="s">
        <v>180</v>
      </c>
      <c r="V26" s="75" t="s">
        <v>180</v>
      </c>
      <c r="W26" s="75"/>
      <c r="X26" s="34"/>
      <c r="Y26" s="75" t="s">
        <v>182</v>
      </c>
      <c r="Z26" s="75"/>
      <c r="AA26" s="73" t="s">
        <v>194</v>
      </c>
      <c r="AB26" s="75"/>
      <c r="AC26" s="75"/>
      <c r="AD26" s="73"/>
      <c r="AE26" s="27" t="s">
        <v>296</v>
      </c>
    </row>
    <row r="27" spans="1:53" s="28" customFormat="1" ht="252" customHeight="1">
      <c r="A27" s="34" t="s">
        <v>51</v>
      </c>
      <c r="B27" s="30">
        <f t="shared" si="1"/>
        <v>19</v>
      </c>
      <c r="C27" s="30" t="s">
        <v>195</v>
      </c>
      <c r="D27" s="34" t="s">
        <v>196</v>
      </c>
      <c r="E27" s="18">
        <v>45047</v>
      </c>
      <c r="F27" s="18">
        <v>45275</v>
      </c>
      <c r="G27" s="29" t="s">
        <v>197</v>
      </c>
      <c r="H27" s="29">
        <v>4</v>
      </c>
      <c r="I27" s="20">
        <v>0</v>
      </c>
      <c r="J27" s="21">
        <v>0</v>
      </c>
      <c r="K27" s="21">
        <v>0</v>
      </c>
      <c r="L27" s="77" t="s">
        <v>198</v>
      </c>
      <c r="M27" s="77" t="s">
        <v>199</v>
      </c>
      <c r="N27" s="55" t="s">
        <v>90</v>
      </c>
      <c r="O27" s="55" t="s">
        <v>90</v>
      </c>
      <c r="P27" s="55" t="s">
        <v>90</v>
      </c>
      <c r="Q27" s="55" t="s">
        <v>90</v>
      </c>
      <c r="R27" s="55" t="s">
        <v>90</v>
      </c>
      <c r="S27" s="55" t="s">
        <v>90</v>
      </c>
      <c r="T27" s="55" t="s">
        <v>90</v>
      </c>
      <c r="U27" s="55" t="s">
        <v>90</v>
      </c>
      <c r="V27" s="55" t="s">
        <v>90</v>
      </c>
      <c r="W27" s="55" t="s">
        <v>90</v>
      </c>
      <c r="X27" s="55" t="s">
        <v>90</v>
      </c>
      <c r="Y27" s="55" t="s">
        <v>90</v>
      </c>
      <c r="Z27" s="55" t="s">
        <v>90</v>
      </c>
      <c r="AA27" s="55" t="s">
        <v>90</v>
      </c>
      <c r="AB27" s="55" t="s">
        <v>90</v>
      </c>
      <c r="AC27" s="55" t="s">
        <v>90</v>
      </c>
      <c r="AD27" s="77" t="s">
        <v>200</v>
      </c>
      <c r="AE27" s="27" t="s">
        <v>296</v>
      </c>
    </row>
    <row r="28" spans="1:53" s="28" customFormat="1" ht="242.25">
      <c r="A28" s="34" t="s">
        <v>51</v>
      </c>
      <c r="B28" s="30">
        <f t="shared" si="1"/>
        <v>20</v>
      </c>
      <c r="C28" s="30" t="s">
        <v>201</v>
      </c>
      <c r="D28" s="34" t="s">
        <v>202</v>
      </c>
      <c r="E28" s="18">
        <v>44986</v>
      </c>
      <c r="F28" s="18">
        <v>45291</v>
      </c>
      <c r="G28" s="30" t="s">
        <v>203</v>
      </c>
      <c r="H28" s="30">
        <v>1</v>
      </c>
      <c r="I28" s="20">
        <v>0</v>
      </c>
      <c r="J28" s="21">
        <f t="shared" ref="J28:J35" si="5">I28/H28</f>
        <v>0</v>
      </c>
      <c r="K28" s="21">
        <v>0</v>
      </c>
      <c r="L28" s="77" t="s">
        <v>204</v>
      </c>
      <c r="M28" s="53" t="s">
        <v>205</v>
      </c>
      <c r="N28" s="55" t="s">
        <v>90</v>
      </c>
      <c r="O28" s="55" t="s">
        <v>90</v>
      </c>
      <c r="P28" s="55" t="s">
        <v>90</v>
      </c>
      <c r="Q28" s="55" t="s">
        <v>90</v>
      </c>
      <c r="R28" s="55" t="s">
        <v>90</v>
      </c>
      <c r="S28" s="55" t="s">
        <v>90</v>
      </c>
      <c r="T28" s="55" t="s">
        <v>90</v>
      </c>
      <c r="U28" s="55" t="s">
        <v>90</v>
      </c>
      <c r="V28" s="55" t="s">
        <v>90</v>
      </c>
      <c r="W28" s="55" t="s">
        <v>90</v>
      </c>
      <c r="X28" s="55" t="s">
        <v>90</v>
      </c>
      <c r="Y28" s="55" t="s">
        <v>90</v>
      </c>
      <c r="Z28" s="55" t="s">
        <v>90</v>
      </c>
      <c r="AA28" s="55" t="s">
        <v>90</v>
      </c>
      <c r="AB28" s="55" t="s">
        <v>90</v>
      </c>
      <c r="AC28" s="55" t="s">
        <v>90</v>
      </c>
      <c r="AD28" s="77" t="s">
        <v>206</v>
      </c>
      <c r="AE28" s="27" t="s">
        <v>296</v>
      </c>
    </row>
    <row r="29" spans="1:53" s="42" customFormat="1" ht="75">
      <c r="A29" s="34" t="s">
        <v>51</v>
      </c>
      <c r="B29" s="30">
        <f t="shared" si="1"/>
        <v>21</v>
      </c>
      <c r="C29" s="30" t="s">
        <v>207</v>
      </c>
      <c r="D29" s="34" t="s">
        <v>202</v>
      </c>
      <c r="E29" s="18">
        <v>45231</v>
      </c>
      <c r="F29" s="18">
        <v>45291</v>
      </c>
      <c r="G29" s="30" t="s">
        <v>203</v>
      </c>
      <c r="H29" s="30">
        <v>1</v>
      </c>
      <c r="I29" s="37"/>
      <c r="J29" s="38">
        <f t="shared" si="5"/>
        <v>0</v>
      </c>
      <c r="K29" s="38">
        <v>0</v>
      </c>
      <c r="L29" s="43"/>
      <c r="M29" s="41"/>
      <c r="N29" s="41"/>
      <c r="O29" s="41"/>
      <c r="P29" s="41"/>
      <c r="Q29" s="41"/>
      <c r="R29" s="41"/>
      <c r="S29" s="41"/>
      <c r="T29" s="41"/>
      <c r="U29" s="41"/>
      <c r="V29" s="41"/>
      <c r="W29" s="41"/>
      <c r="X29" s="30"/>
      <c r="Y29" s="41"/>
      <c r="Z29" s="41"/>
      <c r="AA29" s="41"/>
      <c r="AB29" s="41"/>
      <c r="AC29" s="41"/>
      <c r="AD29" s="43"/>
      <c r="AE29" s="27" t="s">
        <v>296</v>
      </c>
    </row>
    <row r="30" spans="1:53" s="42" customFormat="1" ht="60">
      <c r="A30" s="34" t="s">
        <v>51</v>
      </c>
      <c r="B30" s="30">
        <f t="shared" si="1"/>
        <v>22</v>
      </c>
      <c r="C30" s="30" t="s">
        <v>208</v>
      </c>
      <c r="D30" s="34" t="s">
        <v>202</v>
      </c>
      <c r="E30" s="18">
        <v>45231</v>
      </c>
      <c r="F30" s="18">
        <v>45291</v>
      </c>
      <c r="G30" s="30" t="s">
        <v>203</v>
      </c>
      <c r="H30" s="30">
        <v>1</v>
      </c>
      <c r="I30" s="37"/>
      <c r="J30" s="38">
        <f t="shared" si="5"/>
        <v>0</v>
      </c>
      <c r="K30" s="38">
        <v>0</v>
      </c>
      <c r="L30" s="43"/>
      <c r="M30" s="41"/>
      <c r="N30" s="41"/>
      <c r="O30" s="41"/>
      <c r="P30" s="41"/>
      <c r="Q30" s="41"/>
      <c r="R30" s="41"/>
      <c r="S30" s="41"/>
      <c r="T30" s="41"/>
      <c r="U30" s="41"/>
      <c r="V30" s="41"/>
      <c r="W30" s="41"/>
      <c r="X30" s="30"/>
      <c r="Y30" s="41"/>
      <c r="Z30" s="41"/>
      <c r="AA30" s="41"/>
      <c r="AB30" s="41"/>
      <c r="AC30" s="41"/>
      <c r="AD30" s="43"/>
      <c r="AE30" s="27" t="s">
        <v>296</v>
      </c>
    </row>
    <row r="31" spans="1:53" s="85" customFormat="1" ht="409.5" customHeight="1">
      <c r="A31" s="80" t="s">
        <v>65</v>
      </c>
      <c r="B31" s="34">
        <f t="shared" si="1"/>
        <v>23</v>
      </c>
      <c r="C31" s="34" t="s">
        <v>209</v>
      </c>
      <c r="D31" s="92" t="s">
        <v>210</v>
      </c>
      <c r="E31" s="35">
        <v>44927</v>
      </c>
      <c r="F31" s="35">
        <v>45291</v>
      </c>
      <c r="G31" s="34" t="s">
        <v>211</v>
      </c>
      <c r="H31" s="34">
        <v>3</v>
      </c>
      <c r="I31" s="20">
        <v>1</v>
      </c>
      <c r="J31" s="81">
        <f t="shared" si="5"/>
        <v>0.33333333333333331</v>
      </c>
      <c r="K31" s="81">
        <v>0</v>
      </c>
      <c r="L31" s="82" t="s">
        <v>212</v>
      </c>
      <c r="M31" s="83"/>
      <c r="N31" s="82" t="s">
        <v>213</v>
      </c>
      <c r="O31" s="82" t="s">
        <v>214</v>
      </c>
      <c r="P31" s="82" t="s">
        <v>142</v>
      </c>
      <c r="Q31" s="82" t="s">
        <v>215</v>
      </c>
      <c r="R31" s="82" t="s">
        <v>213</v>
      </c>
      <c r="S31" s="82" t="s">
        <v>214</v>
      </c>
      <c r="T31" s="82" t="s">
        <v>142</v>
      </c>
      <c r="U31" s="82" t="s">
        <v>142</v>
      </c>
      <c r="V31" s="82" t="s">
        <v>214</v>
      </c>
      <c r="W31" s="82" t="s">
        <v>142</v>
      </c>
      <c r="X31" s="34" t="s">
        <v>46</v>
      </c>
      <c r="Y31" s="82" t="s">
        <v>216</v>
      </c>
      <c r="Z31" s="82" t="s">
        <v>217</v>
      </c>
      <c r="AA31" s="82" t="s">
        <v>142</v>
      </c>
      <c r="AB31" s="82" t="s">
        <v>142</v>
      </c>
      <c r="AC31" s="82" t="s">
        <v>142</v>
      </c>
      <c r="AD31" s="82" t="s">
        <v>218</v>
      </c>
      <c r="AE31" s="27" t="s">
        <v>303</v>
      </c>
      <c r="AF31" s="84"/>
      <c r="AG31" s="84"/>
      <c r="AH31" s="84"/>
      <c r="AI31" s="84"/>
      <c r="AJ31" s="84"/>
      <c r="AK31" s="84"/>
      <c r="AL31" s="84"/>
      <c r="AM31" s="84"/>
      <c r="AN31" s="84"/>
      <c r="AO31" s="84"/>
      <c r="AP31" s="84"/>
      <c r="AQ31" s="84"/>
      <c r="AR31" s="84"/>
      <c r="AS31" s="84"/>
      <c r="AT31" s="84"/>
      <c r="AU31" s="84"/>
      <c r="AV31" s="84"/>
      <c r="AW31" s="84"/>
      <c r="AX31" s="84"/>
      <c r="AY31" s="84"/>
      <c r="AZ31" s="84"/>
      <c r="BA31" s="84"/>
    </row>
    <row r="32" spans="1:53" s="28" customFormat="1" ht="126" customHeight="1">
      <c r="A32" s="86" t="s">
        <v>51</v>
      </c>
      <c r="B32" s="30">
        <f t="shared" si="1"/>
        <v>24</v>
      </c>
      <c r="C32" s="87" t="s">
        <v>219</v>
      </c>
      <c r="D32" s="88" t="s">
        <v>220</v>
      </c>
      <c r="E32" s="88">
        <v>45047</v>
      </c>
      <c r="F32" s="88">
        <v>45291</v>
      </c>
      <c r="G32" s="87" t="s">
        <v>221</v>
      </c>
      <c r="H32" s="87">
        <v>5</v>
      </c>
      <c r="I32" s="20">
        <v>0</v>
      </c>
      <c r="J32" s="21">
        <f t="shared" si="5"/>
        <v>0</v>
      </c>
      <c r="K32" s="21">
        <v>0</v>
      </c>
      <c r="L32" s="43" t="s">
        <v>222</v>
      </c>
      <c r="M32" s="53" t="s">
        <v>74</v>
      </c>
      <c r="N32" s="53" t="s">
        <v>74</v>
      </c>
      <c r="O32" s="53" t="s">
        <v>74</v>
      </c>
      <c r="P32" s="53" t="s">
        <v>74</v>
      </c>
      <c r="Q32" s="53" t="s">
        <v>74</v>
      </c>
      <c r="R32" s="53" t="s">
        <v>74</v>
      </c>
      <c r="S32" s="53" t="s">
        <v>74</v>
      </c>
      <c r="T32" s="53" t="s">
        <v>74</v>
      </c>
      <c r="U32" s="53" t="s">
        <v>74</v>
      </c>
      <c r="V32" s="53" t="s">
        <v>74</v>
      </c>
      <c r="W32" s="53" t="s">
        <v>74</v>
      </c>
      <c r="X32" s="87" t="s">
        <v>223</v>
      </c>
      <c r="Y32" s="53" t="s">
        <v>74</v>
      </c>
      <c r="Z32" s="53" t="s">
        <v>74</v>
      </c>
      <c r="AA32" s="53" t="s">
        <v>74</v>
      </c>
      <c r="AB32" s="53" t="s">
        <v>74</v>
      </c>
      <c r="AC32" s="53" t="s">
        <v>74</v>
      </c>
      <c r="AD32" s="43" t="s">
        <v>222</v>
      </c>
      <c r="AE32" s="27" t="s">
        <v>296</v>
      </c>
    </row>
    <row r="33" spans="1:31" s="28" customFormat="1" ht="126" customHeight="1">
      <c r="A33" s="86" t="s">
        <v>51</v>
      </c>
      <c r="B33" s="30">
        <f t="shared" si="1"/>
        <v>25</v>
      </c>
      <c r="C33" s="87" t="s">
        <v>224</v>
      </c>
      <c r="D33" s="88" t="s">
        <v>220</v>
      </c>
      <c r="E33" s="88">
        <v>45047</v>
      </c>
      <c r="F33" s="88">
        <v>45291</v>
      </c>
      <c r="G33" s="87" t="s">
        <v>225</v>
      </c>
      <c r="H33" s="87">
        <v>3</v>
      </c>
      <c r="I33" s="20">
        <v>0</v>
      </c>
      <c r="J33" s="21">
        <f t="shared" si="5"/>
        <v>0</v>
      </c>
      <c r="K33" s="21">
        <v>0</v>
      </c>
      <c r="L33" s="43" t="s">
        <v>222</v>
      </c>
      <c r="M33" s="55" t="s">
        <v>74</v>
      </c>
      <c r="N33" s="53" t="s">
        <v>74</v>
      </c>
      <c r="O33" s="53" t="s">
        <v>74</v>
      </c>
      <c r="P33" s="53" t="s">
        <v>74</v>
      </c>
      <c r="Q33" s="53" t="s">
        <v>74</v>
      </c>
      <c r="R33" s="53" t="s">
        <v>74</v>
      </c>
      <c r="S33" s="53" t="s">
        <v>74</v>
      </c>
      <c r="T33" s="53" t="s">
        <v>74</v>
      </c>
      <c r="U33" s="53" t="s">
        <v>74</v>
      </c>
      <c r="V33" s="53" t="s">
        <v>74</v>
      </c>
      <c r="W33" s="53" t="s">
        <v>74</v>
      </c>
      <c r="X33" s="87" t="s">
        <v>223</v>
      </c>
      <c r="Y33" s="53" t="s">
        <v>74</v>
      </c>
      <c r="Z33" s="53" t="s">
        <v>74</v>
      </c>
      <c r="AA33" s="53" t="s">
        <v>74</v>
      </c>
      <c r="AB33" s="53" t="s">
        <v>74</v>
      </c>
      <c r="AC33" s="53" t="s">
        <v>74</v>
      </c>
      <c r="AD33" s="43" t="s">
        <v>222</v>
      </c>
      <c r="AE33" s="27" t="s">
        <v>296</v>
      </c>
    </row>
    <row r="34" spans="1:31" s="28" customFormat="1" ht="126" customHeight="1">
      <c r="A34" s="86" t="s">
        <v>51</v>
      </c>
      <c r="B34" s="30">
        <f t="shared" si="1"/>
        <v>26</v>
      </c>
      <c r="C34" s="87" t="s">
        <v>226</v>
      </c>
      <c r="D34" s="88" t="s">
        <v>220</v>
      </c>
      <c r="E34" s="88">
        <v>45047</v>
      </c>
      <c r="F34" s="88">
        <v>45291</v>
      </c>
      <c r="G34" s="87" t="s">
        <v>225</v>
      </c>
      <c r="H34" s="87">
        <v>5</v>
      </c>
      <c r="I34" s="20">
        <v>2</v>
      </c>
      <c r="J34" s="21">
        <f t="shared" si="5"/>
        <v>0.4</v>
      </c>
      <c r="K34" s="21">
        <v>0</v>
      </c>
      <c r="L34" s="43" t="s">
        <v>227</v>
      </c>
      <c r="M34" s="53" t="s">
        <v>228</v>
      </c>
      <c r="N34" s="53" t="s">
        <v>229</v>
      </c>
      <c r="O34" s="53" t="s">
        <v>230</v>
      </c>
      <c r="P34" s="53" t="s">
        <v>231</v>
      </c>
      <c r="Q34" s="53" t="s">
        <v>230</v>
      </c>
      <c r="R34" s="53" t="s">
        <v>231</v>
      </c>
      <c r="S34" s="53" t="s">
        <v>230</v>
      </c>
      <c r="T34" s="53" t="s">
        <v>232</v>
      </c>
      <c r="U34" s="53" t="s">
        <v>233</v>
      </c>
      <c r="V34" s="53" t="s">
        <v>233</v>
      </c>
      <c r="W34" s="53" t="s">
        <v>74</v>
      </c>
      <c r="X34" s="87" t="s">
        <v>223</v>
      </c>
      <c r="Y34" s="53" t="s">
        <v>74</v>
      </c>
      <c r="Z34" s="53" t="s">
        <v>234</v>
      </c>
      <c r="AA34" s="53" t="s">
        <v>142</v>
      </c>
      <c r="AB34" s="53" t="s">
        <v>142</v>
      </c>
      <c r="AC34" s="53" t="s">
        <v>142</v>
      </c>
      <c r="AD34" s="43" t="s">
        <v>227</v>
      </c>
      <c r="AE34" s="78" t="s">
        <v>304</v>
      </c>
    </row>
    <row r="35" spans="1:31" s="28" customFormat="1" ht="126" customHeight="1">
      <c r="A35" s="89" t="s">
        <v>235</v>
      </c>
      <c r="B35" s="30">
        <f t="shared" si="1"/>
        <v>27</v>
      </c>
      <c r="C35" s="19" t="s">
        <v>236</v>
      </c>
      <c r="D35" s="14" t="s">
        <v>237</v>
      </c>
      <c r="E35" s="90">
        <v>44986</v>
      </c>
      <c r="F35" s="90">
        <v>45291</v>
      </c>
      <c r="G35" s="19" t="s">
        <v>238</v>
      </c>
      <c r="H35" s="19">
        <v>1</v>
      </c>
      <c r="I35" s="20">
        <v>1</v>
      </c>
      <c r="J35" s="21">
        <f t="shared" si="5"/>
        <v>1</v>
      </c>
      <c r="K35" s="21">
        <v>0.3</v>
      </c>
      <c r="L35" s="77" t="s">
        <v>239</v>
      </c>
      <c r="M35" s="53" t="s">
        <v>240</v>
      </c>
      <c r="N35" s="62" t="s">
        <v>241</v>
      </c>
      <c r="O35" s="53" t="s">
        <v>242</v>
      </c>
      <c r="P35" s="62" t="s">
        <v>241</v>
      </c>
      <c r="Q35" s="53" t="s">
        <v>242</v>
      </c>
      <c r="R35" s="62" t="s">
        <v>241</v>
      </c>
      <c r="S35" s="53" t="s">
        <v>242</v>
      </c>
      <c r="T35" s="53" t="s">
        <v>243</v>
      </c>
      <c r="U35" s="62" t="s">
        <v>241</v>
      </c>
      <c r="V35" s="53" t="s">
        <v>242</v>
      </c>
      <c r="W35" s="55"/>
      <c r="X35" s="19" t="s">
        <v>182</v>
      </c>
      <c r="Y35" s="55"/>
      <c r="Z35" s="55"/>
      <c r="AA35" s="53" t="s">
        <v>244</v>
      </c>
      <c r="AB35" s="91">
        <v>0.3</v>
      </c>
      <c r="AC35" s="61">
        <v>45291</v>
      </c>
      <c r="AD35" s="77"/>
      <c r="AE35" s="78" t="s">
        <v>305</v>
      </c>
    </row>
    <row r="36" spans="1:31" ht="229.5">
      <c r="A36" s="34" t="s">
        <v>51</v>
      </c>
      <c r="B36" s="30">
        <f t="shared" si="1"/>
        <v>28</v>
      </c>
      <c r="C36" s="30" t="s">
        <v>245</v>
      </c>
      <c r="D36" s="30" t="s">
        <v>246</v>
      </c>
      <c r="E36" s="92">
        <v>44986</v>
      </c>
      <c r="F36" s="92">
        <v>45275</v>
      </c>
      <c r="G36" s="30" t="s">
        <v>247</v>
      </c>
      <c r="H36" s="30">
        <v>10</v>
      </c>
      <c r="I36" s="24">
        <v>3</v>
      </c>
      <c r="J36" s="44">
        <v>0.2</v>
      </c>
      <c r="K36" s="44">
        <v>0.2</v>
      </c>
      <c r="L36" s="30" t="s">
        <v>248</v>
      </c>
      <c r="M36" s="82" t="s">
        <v>249</v>
      </c>
      <c r="N36" s="82" t="s">
        <v>250</v>
      </c>
      <c r="O36" s="155" t="s">
        <v>251</v>
      </c>
      <c r="P36" s="82" t="s">
        <v>250</v>
      </c>
      <c r="Q36" s="155" t="s">
        <v>252</v>
      </c>
      <c r="R36" s="82" t="s">
        <v>250</v>
      </c>
      <c r="S36" s="82" t="s">
        <v>253</v>
      </c>
      <c r="T36" s="82" t="s">
        <v>254</v>
      </c>
      <c r="U36" s="82" t="s">
        <v>142</v>
      </c>
      <c r="V36" s="82" t="s">
        <v>142</v>
      </c>
      <c r="W36" s="82" t="s">
        <v>142</v>
      </c>
      <c r="X36" s="82" t="s">
        <v>142</v>
      </c>
      <c r="Y36" s="82" t="s">
        <v>142</v>
      </c>
      <c r="Z36" s="82" t="s">
        <v>142</v>
      </c>
      <c r="AA36" s="82" t="s">
        <v>142</v>
      </c>
      <c r="AB36" s="82" t="s">
        <v>142</v>
      </c>
      <c r="AC36" s="82" t="s">
        <v>142</v>
      </c>
      <c r="AD36" s="30" t="s">
        <v>255</v>
      </c>
      <c r="AE36" s="160" t="s">
        <v>306</v>
      </c>
    </row>
    <row r="37" spans="1:31" ht="105">
      <c r="A37" s="34" t="s">
        <v>51</v>
      </c>
      <c r="B37" s="30">
        <f t="shared" si="1"/>
        <v>29</v>
      </c>
      <c r="C37" s="30" t="s">
        <v>256</v>
      </c>
      <c r="D37" s="30" t="s">
        <v>246</v>
      </c>
      <c r="E37" s="156">
        <v>45170</v>
      </c>
      <c r="F37" s="156">
        <v>45275</v>
      </c>
      <c r="G37" s="30" t="s">
        <v>257</v>
      </c>
      <c r="H37" s="30">
        <v>1</v>
      </c>
      <c r="I37" s="157">
        <v>0</v>
      </c>
      <c r="J37" s="158">
        <f t="shared" ref="J37:J40" si="6">I37/H37</f>
        <v>0</v>
      </c>
      <c r="K37" s="48">
        <v>0</v>
      </c>
      <c r="L37" s="30" t="s">
        <v>258</v>
      </c>
      <c r="M37" s="157" t="s">
        <v>142</v>
      </c>
      <c r="N37" s="157" t="s">
        <v>142</v>
      </c>
      <c r="O37" s="157" t="s">
        <v>142</v>
      </c>
      <c r="P37" s="157" t="s">
        <v>142</v>
      </c>
      <c r="Q37" s="157" t="s">
        <v>142</v>
      </c>
      <c r="R37" s="157" t="s">
        <v>142</v>
      </c>
      <c r="S37" s="157" t="s">
        <v>142</v>
      </c>
      <c r="T37" s="157" t="s">
        <v>142</v>
      </c>
      <c r="U37" s="157" t="s">
        <v>142</v>
      </c>
      <c r="V37" s="157" t="s">
        <v>142</v>
      </c>
      <c r="W37" s="157" t="s">
        <v>142</v>
      </c>
      <c r="X37" s="157" t="s">
        <v>142</v>
      </c>
      <c r="Y37" s="157" t="s">
        <v>142</v>
      </c>
      <c r="Z37" s="157" t="s">
        <v>142</v>
      </c>
      <c r="AA37" s="157" t="s">
        <v>142</v>
      </c>
      <c r="AB37" s="157" t="s">
        <v>142</v>
      </c>
      <c r="AC37" s="157" t="s">
        <v>142</v>
      </c>
      <c r="AD37" s="157" t="s">
        <v>258</v>
      </c>
      <c r="AE37" s="160" t="s">
        <v>296</v>
      </c>
    </row>
    <row r="38" spans="1:31" ht="360">
      <c r="A38" s="34" t="s">
        <v>51</v>
      </c>
      <c r="B38" s="30">
        <f t="shared" si="1"/>
        <v>30</v>
      </c>
      <c r="C38" s="30" t="s">
        <v>259</v>
      </c>
      <c r="D38" s="30" t="s">
        <v>246</v>
      </c>
      <c r="E38" s="156">
        <v>44977</v>
      </c>
      <c r="F38" s="156">
        <v>45260</v>
      </c>
      <c r="G38" s="30" t="s">
        <v>260</v>
      </c>
      <c r="H38" s="30">
        <v>4</v>
      </c>
      <c r="I38" s="24">
        <v>4</v>
      </c>
      <c r="J38" s="44">
        <f t="shared" si="6"/>
        <v>1</v>
      </c>
      <c r="K38" s="44">
        <v>1</v>
      </c>
      <c r="L38" s="30" t="s">
        <v>261</v>
      </c>
      <c r="M38" s="30" t="s">
        <v>262</v>
      </c>
      <c r="N38" s="30" t="s">
        <v>263</v>
      </c>
      <c r="O38" s="30" t="s">
        <v>264</v>
      </c>
      <c r="P38" s="30" t="s">
        <v>263</v>
      </c>
      <c r="Q38" s="30" t="s">
        <v>265</v>
      </c>
      <c r="R38" s="30" t="s">
        <v>266</v>
      </c>
      <c r="S38" s="30" t="s">
        <v>267</v>
      </c>
      <c r="T38" s="30" t="s">
        <v>268</v>
      </c>
      <c r="U38" s="30" t="s">
        <v>142</v>
      </c>
      <c r="V38" s="30" t="s">
        <v>142</v>
      </c>
      <c r="W38" s="30" t="s">
        <v>142</v>
      </c>
      <c r="X38" s="30" t="s">
        <v>142</v>
      </c>
      <c r="Y38" s="30" t="s">
        <v>142</v>
      </c>
      <c r="Z38" s="30" t="s">
        <v>142</v>
      </c>
      <c r="AA38" s="30" t="s">
        <v>142</v>
      </c>
      <c r="AB38" s="30" t="s">
        <v>142</v>
      </c>
      <c r="AC38" s="30" t="s">
        <v>269</v>
      </c>
      <c r="AD38" s="30" t="s">
        <v>270</v>
      </c>
      <c r="AE38" s="160" t="s">
        <v>307</v>
      </c>
    </row>
    <row r="39" spans="1:31" ht="409.5">
      <c r="A39" s="34" t="s">
        <v>51</v>
      </c>
      <c r="B39" s="30">
        <f t="shared" si="1"/>
        <v>31</v>
      </c>
      <c r="C39" s="30" t="s">
        <v>271</v>
      </c>
      <c r="D39" s="30" t="s">
        <v>246</v>
      </c>
      <c r="E39" s="156">
        <v>44986</v>
      </c>
      <c r="F39" s="156">
        <v>45260</v>
      </c>
      <c r="G39" s="30" t="s">
        <v>272</v>
      </c>
      <c r="H39" s="30">
        <v>5</v>
      </c>
      <c r="I39" s="24">
        <v>2</v>
      </c>
      <c r="J39" s="159">
        <v>0.4</v>
      </c>
      <c r="K39" s="44">
        <v>0.4</v>
      </c>
      <c r="L39" s="30" t="s">
        <v>273</v>
      </c>
      <c r="M39" s="30" t="s">
        <v>274</v>
      </c>
      <c r="N39" s="30" t="s">
        <v>275</v>
      </c>
      <c r="O39" s="30" t="s">
        <v>276</v>
      </c>
      <c r="P39" s="30" t="s">
        <v>277</v>
      </c>
      <c r="Q39" s="30" t="s">
        <v>276</v>
      </c>
      <c r="R39" s="30" t="s">
        <v>278</v>
      </c>
      <c r="S39" s="30" t="s">
        <v>279</v>
      </c>
      <c r="T39" s="30" t="s">
        <v>280</v>
      </c>
      <c r="U39" s="30" t="s">
        <v>281</v>
      </c>
      <c r="V39" s="30" t="s">
        <v>281</v>
      </c>
      <c r="W39" s="30"/>
      <c r="X39" s="30"/>
      <c r="Y39" s="30" t="s">
        <v>182</v>
      </c>
      <c r="Z39" s="30"/>
      <c r="AA39" s="30" t="s">
        <v>281</v>
      </c>
      <c r="AB39" s="30" t="s">
        <v>282</v>
      </c>
      <c r="AC39" s="30" t="s">
        <v>283</v>
      </c>
      <c r="AD39" s="30" t="s">
        <v>284</v>
      </c>
      <c r="AE39" s="160" t="s">
        <v>308</v>
      </c>
    </row>
    <row r="40" spans="1:31" ht="409.5">
      <c r="A40" s="19" t="s">
        <v>65</v>
      </c>
      <c r="B40" s="30">
        <f t="shared" si="1"/>
        <v>32</v>
      </c>
      <c r="C40" s="30" t="s">
        <v>285</v>
      </c>
      <c r="D40" s="30" t="s">
        <v>246</v>
      </c>
      <c r="E40" s="156">
        <v>44971</v>
      </c>
      <c r="F40" s="156">
        <v>45260</v>
      </c>
      <c r="G40" s="30" t="s">
        <v>286</v>
      </c>
      <c r="H40" s="30">
        <v>5</v>
      </c>
      <c r="I40" s="24">
        <v>2</v>
      </c>
      <c r="J40" s="44">
        <v>0.4</v>
      </c>
      <c r="K40" s="44">
        <v>0.4</v>
      </c>
      <c r="L40" s="30" t="s">
        <v>287</v>
      </c>
      <c r="M40" s="30" t="s">
        <v>288</v>
      </c>
      <c r="N40" s="30" t="s">
        <v>289</v>
      </c>
      <c r="O40" s="30" t="s">
        <v>290</v>
      </c>
      <c r="P40" s="30" t="s">
        <v>291</v>
      </c>
      <c r="Q40" s="30" t="s">
        <v>290</v>
      </c>
      <c r="R40" s="30" t="s">
        <v>291</v>
      </c>
      <c r="S40" s="30" t="s">
        <v>290</v>
      </c>
      <c r="T40" s="30">
        <v>20</v>
      </c>
      <c r="U40" s="30" t="s">
        <v>142</v>
      </c>
      <c r="V40" s="30" t="s">
        <v>142</v>
      </c>
      <c r="W40" s="30" t="s">
        <v>142</v>
      </c>
      <c r="X40" s="30" t="s">
        <v>142</v>
      </c>
      <c r="Y40" s="30" t="s">
        <v>142</v>
      </c>
      <c r="Z40" s="30" t="s">
        <v>142</v>
      </c>
      <c r="AA40" s="30" t="s">
        <v>142</v>
      </c>
      <c r="AB40" s="30" t="s">
        <v>142</v>
      </c>
      <c r="AC40" s="30" t="s">
        <v>142</v>
      </c>
      <c r="AD40" s="30" t="s">
        <v>292</v>
      </c>
      <c r="AE40" s="160" t="s">
        <v>308</v>
      </c>
    </row>
  </sheetData>
  <mergeCells count="31">
    <mergeCell ref="W7:Y7"/>
    <mergeCell ref="Z7:Z8"/>
    <mergeCell ref="AA7:AC7"/>
    <mergeCell ref="AD7:AD8"/>
    <mergeCell ref="AE7:AE8"/>
    <mergeCell ref="U7:V7"/>
    <mergeCell ref="H4:N4"/>
    <mergeCell ref="D5:G5"/>
    <mergeCell ref="H5:N5"/>
    <mergeCell ref="A6:AE6"/>
    <mergeCell ref="A7:A8"/>
    <mergeCell ref="B7:B8"/>
    <mergeCell ref="C7:C8"/>
    <mergeCell ref="D7:D8"/>
    <mergeCell ref="E7:E8"/>
    <mergeCell ref="F7:F8"/>
    <mergeCell ref="G7:G8"/>
    <mergeCell ref="H7:M7"/>
    <mergeCell ref="N7:O7"/>
    <mergeCell ref="P7:Q7"/>
    <mergeCell ref="R7:T7"/>
    <mergeCell ref="D1:F1"/>
    <mergeCell ref="G1:AE1"/>
    <mergeCell ref="A2:G2"/>
    <mergeCell ref="H2:J2"/>
    <mergeCell ref="L2:M2"/>
    <mergeCell ref="O2:U5"/>
    <mergeCell ref="A3:C5"/>
    <mergeCell ref="D3:G3"/>
    <mergeCell ref="H3:N3"/>
    <mergeCell ref="D4:G4"/>
  </mergeCells>
  <conditionalFormatting sqref="K2">
    <cfRule type="cellIs" dxfId="107" priority="81" operator="equal">
      <formula>1</formula>
    </cfRule>
    <cfRule type="cellIs" dxfId="106" priority="82" operator="between">
      <formula>0.01</formula>
      <formula>0.99</formula>
    </cfRule>
    <cfRule type="cellIs" dxfId="105" priority="83" operator="equal">
      <formula>0</formula>
    </cfRule>
    <cfRule type="containsText" dxfId="104" priority="84" operator="containsText" text="0%">
      <formula>NOT(ISERROR(SEARCH("0%",K2)))</formula>
    </cfRule>
  </conditionalFormatting>
  <conditionalFormatting sqref="N2">
    <cfRule type="cellIs" dxfId="103" priority="77" operator="equal">
      <formula>1</formula>
    </cfRule>
    <cfRule type="cellIs" dxfId="102" priority="78" operator="between">
      <formula>0.01</formula>
      <formula>0.99</formula>
    </cfRule>
    <cfRule type="cellIs" dxfId="101" priority="79" operator="equal">
      <formula>0</formula>
    </cfRule>
    <cfRule type="containsText" dxfId="100" priority="80" operator="containsText" text="0%">
      <formula>NOT(ISERROR(SEARCH("0%",N2)))</formula>
    </cfRule>
  </conditionalFormatting>
  <conditionalFormatting sqref="K9">
    <cfRule type="cellIs" dxfId="99" priority="73" operator="equal">
      <formula>1</formula>
    </cfRule>
    <cfRule type="cellIs" dxfId="98" priority="74" operator="between">
      <formula>0.01</formula>
      <formula>0.99</formula>
    </cfRule>
    <cfRule type="cellIs" dxfId="97" priority="75" operator="equal">
      <formula>0</formula>
    </cfRule>
    <cfRule type="containsText" dxfId="96" priority="76" operator="containsText" text="0%">
      <formula>NOT(ISERROR(SEARCH("0%",K9)))</formula>
    </cfRule>
  </conditionalFormatting>
  <conditionalFormatting sqref="J10:K10 J9">
    <cfRule type="cellIs" dxfId="95" priority="69" operator="equal">
      <formula>1</formula>
    </cfRule>
    <cfRule type="cellIs" dxfId="94" priority="70" operator="between">
      <formula>0.01</formula>
      <formula>0.99</formula>
    </cfRule>
    <cfRule type="cellIs" dxfId="93" priority="71" operator="equal">
      <formula>0</formula>
    </cfRule>
    <cfRule type="containsText" dxfId="92" priority="72" operator="containsText" text="0%">
      <formula>NOT(ISERROR(SEARCH("0%",J9)))</formula>
    </cfRule>
  </conditionalFormatting>
  <conditionalFormatting sqref="J11:K14">
    <cfRule type="cellIs" dxfId="91" priority="65" operator="equal">
      <formula>1</formula>
    </cfRule>
    <cfRule type="cellIs" dxfId="90" priority="66" operator="between">
      <formula>0.01</formula>
      <formula>0.99</formula>
    </cfRule>
    <cfRule type="cellIs" dxfId="89" priority="67" operator="equal">
      <formula>0</formula>
    </cfRule>
    <cfRule type="containsText" dxfId="88" priority="68" operator="containsText" text="0%">
      <formula>NOT(ISERROR(SEARCH("0%",J11)))</formula>
    </cfRule>
  </conditionalFormatting>
  <conditionalFormatting sqref="J15:K18">
    <cfRule type="cellIs" dxfId="87" priority="61" operator="equal">
      <formula>1</formula>
    </cfRule>
    <cfRule type="cellIs" dxfId="86" priority="62" operator="between">
      <formula>0.01</formula>
      <formula>0.99</formula>
    </cfRule>
    <cfRule type="cellIs" dxfId="85" priority="63" operator="equal">
      <formula>0</formula>
    </cfRule>
    <cfRule type="containsText" dxfId="84" priority="64" operator="containsText" text="0%">
      <formula>NOT(ISERROR(SEARCH("0%",J15)))</formula>
    </cfRule>
  </conditionalFormatting>
  <conditionalFormatting sqref="J19:K20">
    <cfRule type="cellIs" dxfId="83" priority="57" operator="equal">
      <formula>1</formula>
    </cfRule>
    <cfRule type="cellIs" dxfId="82" priority="58" operator="between">
      <formula>0.01</formula>
      <formula>0.99</formula>
    </cfRule>
    <cfRule type="cellIs" dxfId="81" priority="59" operator="equal">
      <formula>0</formula>
    </cfRule>
    <cfRule type="containsText" dxfId="80" priority="60" operator="containsText" text="0%">
      <formula>NOT(ISERROR(SEARCH("0%",J19)))</formula>
    </cfRule>
  </conditionalFormatting>
  <conditionalFormatting sqref="J21:K23">
    <cfRule type="cellIs" dxfId="79" priority="53" operator="equal">
      <formula>1</formula>
    </cfRule>
    <cfRule type="cellIs" dxfId="78" priority="54" operator="between">
      <formula>0.01</formula>
      <formula>0.99</formula>
    </cfRule>
    <cfRule type="cellIs" dxfId="77" priority="55" operator="equal">
      <formula>0</formula>
    </cfRule>
    <cfRule type="containsText" dxfId="76" priority="56" operator="containsText" text="0%">
      <formula>NOT(ISERROR(SEARCH("0%",J21)))</formula>
    </cfRule>
  </conditionalFormatting>
  <conditionalFormatting sqref="J24:K26">
    <cfRule type="cellIs" dxfId="75" priority="49" operator="equal">
      <formula>1</formula>
    </cfRule>
    <cfRule type="cellIs" dxfId="74" priority="50" operator="between">
      <formula>0.01</formula>
      <formula>0.99</formula>
    </cfRule>
    <cfRule type="cellIs" dxfId="73" priority="51" operator="equal">
      <formula>0</formula>
    </cfRule>
    <cfRule type="containsText" dxfId="72" priority="52" operator="containsText" text="0%">
      <formula>NOT(ISERROR(SEARCH("0%",J24)))</formula>
    </cfRule>
  </conditionalFormatting>
  <conditionalFormatting sqref="J27:K30">
    <cfRule type="cellIs" dxfId="71" priority="45" operator="equal">
      <formula>1</formula>
    </cfRule>
    <cfRule type="cellIs" dxfId="70" priority="46" operator="between">
      <formula>0.01</formula>
      <formula>0.99</formula>
    </cfRule>
    <cfRule type="cellIs" dxfId="69" priority="47" operator="equal">
      <formula>0</formula>
    </cfRule>
    <cfRule type="containsText" dxfId="68" priority="48" operator="containsText" text="0%">
      <formula>NOT(ISERROR(SEARCH("0%",J27)))</formula>
    </cfRule>
  </conditionalFormatting>
  <conditionalFormatting sqref="J31:K31">
    <cfRule type="cellIs" dxfId="67" priority="41" operator="equal">
      <formula>1</formula>
    </cfRule>
    <cfRule type="cellIs" dxfId="66" priority="42" operator="between">
      <formula>0.01</formula>
      <formula>0.99</formula>
    </cfRule>
    <cfRule type="cellIs" dxfId="65" priority="43" operator="equal">
      <formula>0</formula>
    </cfRule>
    <cfRule type="containsText" dxfId="64" priority="44" operator="containsText" text="0%">
      <formula>NOT(ISERROR(SEARCH("0%",J31)))</formula>
    </cfRule>
  </conditionalFormatting>
  <conditionalFormatting sqref="J32:K34">
    <cfRule type="cellIs" dxfId="63" priority="33" operator="equal">
      <formula>1</formula>
    </cfRule>
    <cfRule type="cellIs" dxfId="62" priority="34" operator="between">
      <formula>0.01</formula>
      <formula>0.99</formula>
    </cfRule>
    <cfRule type="cellIs" dxfId="61" priority="35" operator="equal">
      <formula>0</formula>
    </cfRule>
    <cfRule type="containsText" dxfId="60" priority="36" operator="containsText" text="0%">
      <formula>NOT(ISERROR(SEARCH("0%",J32)))</formula>
    </cfRule>
  </conditionalFormatting>
  <conditionalFormatting sqref="J35:K35">
    <cfRule type="cellIs" dxfId="59" priority="29" operator="equal">
      <formula>1</formula>
    </cfRule>
    <cfRule type="cellIs" dxfId="58" priority="30" operator="between">
      <formula>0.01</formula>
      <formula>0.99</formula>
    </cfRule>
    <cfRule type="cellIs" dxfId="57" priority="31" operator="equal">
      <formula>0</formula>
    </cfRule>
    <cfRule type="containsText" dxfId="56" priority="32" operator="containsText" text="0%">
      <formula>NOT(ISERROR(SEARCH("0%",J35)))</formula>
    </cfRule>
  </conditionalFormatting>
  <conditionalFormatting sqref="K36:K37 K40">
    <cfRule type="cellIs" dxfId="55" priority="25" operator="equal">
      <formula>1</formula>
    </cfRule>
    <cfRule type="cellIs" dxfId="54" priority="26" operator="between">
      <formula>0.01</formula>
      <formula>0.99</formula>
    </cfRule>
    <cfRule type="cellIs" dxfId="53" priority="27" operator="equal">
      <formula>0</formula>
    </cfRule>
    <cfRule type="containsText" dxfId="52" priority="28" operator="containsText" text="0%">
      <formula>NOT(ISERROR(SEARCH("0%",K36)))</formula>
    </cfRule>
  </conditionalFormatting>
  <conditionalFormatting sqref="J37">
    <cfRule type="cellIs" dxfId="47" priority="21" operator="equal">
      <formula>1</formula>
    </cfRule>
    <cfRule type="cellIs" dxfId="46" priority="22" operator="between">
      <formula>0.01</formula>
      <formula>0.99</formula>
    </cfRule>
    <cfRule type="cellIs" dxfId="45" priority="23" operator="equal">
      <formula>0</formula>
    </cfRule>
    <cfRule type="containsText" dxfId="44" priority="24" operator="containsText" text="0%">
      <formula>NOT(ISERROR(SEARCH("0%",J37)))</formula>
    </cfRule>
  </conditionalFormatting>
  <conditionalFormatting sqref="J36">
    <cfRule type="cellIs" dxfId="39" priority="17" operator="equal">
      <formula>1</formula>
    </cfRule>
    <cfRule type="cellIs" dxfId="38" priority="18" operator="between">
      <formula>0.01</formula>
      <formula>0.99</formula>
    </cfRule>
    <cfRule type="cellIs" dxfId="37" priority="19" operator="equal">
      <formula>0</formula>
    </cfRule>
    <cfRule type="containsText" dxfId="36" priority="20" operator="containsText" text="0%">
      <formula>NOT(ISERROR(SEARCH("0%",J36)))</formula>
    </cfRule>
  </conditionalFormatting>
  <conditionalFormatting sqref="J40">
    <cfRule type="cellIs" dxfId="31" priority="13" operator="equal">
      <formula>1</formula>
    </cfRule>
    <cfRule type="cellIs" dxfId="30" priority="14" operator="between">
      <formula>0.01</formula>
      <formula>0.99</formula>
    </cfRule>
    <cfRule type="cellIs" dxfId="29" priority="15" operator="equal">
      <formula>0</formula>
    </cfRule>
    <cfRule type="containsText" dxfId="28" priority="16" operator="containsText" text="0%">
      <formula>NOT(ISERROR(SEARCH("0%",J40)))</formula>
    </cfRule>
  </conditionalFormatting>
  <conditionalFormatting sqref="K38">
    <cfRule type="cellIs" dxfId="23" priority="9" operator="equal">
      <formula>1</formula>
    </cfRule>
    <cfRule type="cellIs" dxfId="22" priority="10" operator="between">
      <formula>0.01</formula>
      <formula>0.99</formula>
    </cfRule>
    <cfRule type="cellIs" dxfId="21" priority="11" operator="equal">
      <formula>0</formula>
    </cfRule>
    <cfRule type="containsText" dxfId="20" priority="12" operator="containsText" text="0%">
      <formula>NOT(ISERROR(SEARCH("0%",K38)))</formula>
    </cfRule>
  </conditionalFormatting>
  <conditionalFormatting sqref="J38">
    <cfRule type="cellIs" dxfId="15" priority="5" operator="equal">
      <formula>1</formula>
    </cfRule>
    <cfRule type="cellIs" dxfId="14" priority="6" operator="between">
      <formula>0.01</formula>
      <formula>0.99</formula>
    </cfRule>
    <cfRule type="cellIs" dxfId="13" priority="7" operator="equal">
      <formula>0</formula>
    </cfRule>
    <cfRule type="containsText" dxfId="12" priority="8" operator="containsText" text="0%">
      <formula>NOT(ISERROR(SEARCH("0%",J38)))</formula>
    </cfRule>
  </conditionalFormatting>
  <conditionalFormatting sqref="J39:K39">
    <cfRule type="cellIs" dxfId="7" priority="1" operator="equal">
      <formula>1</formula>
    </cfRule>
    <cfRule type="cellIs" dxfId="6" priority="2" operator="between">
      <formula>0.01</formula>
      <formula>0.99</formula>
    </cfRule>
    <cfRule type="cellIs" dxfId="5" priority="3" operator="equal">
      <formula>0</formula>
    </cfRule>
    <cfRule type="containsText" dxfId="4" priority="4" operator="containsText" text="0%">
      <formula>NOT(ISERROR(SEARCH("0%",J39)))</formula>
    </cfRule>
  </conditionalFormatting>
  <hyperlinks>
    <hyperlink ref="M13" r:id="rId1" display="https://www.datos.gov.co/Justicia-y-Derecho/Seguimiento-a-la-Ejecuci-n-Presupuestal-del-Sector/f4a5-ab9q"/>
    <hyperlink ref="M16" r:id="rId2"/>
    <hyperlink ref="M15" r:id="rId3"/>
    <hyperlink ref="AD16" r:id="rId4"/>
    <hyperlink ref="M21" r:id="rId5" display="https://minjusticiagovco-my.sharepoint.com/:x:/r/personal/yuli_pardo_minjusticia_gov_co/Documents/Grupo de Gesti%C3%B3n Humana/Planes/Seguimiento a planes GGH/Seguimiento Planes.xlsx?d=w8f3927b6f20f4876beebeb9d11b82ae3&amp;csf=1&amp;web=1&amp;e=QeUPX2"/>
    <hyperlink ref="M22" r:id="rId6" display="https://minjusticiagovco-my.sharepoint.com/:b:/r/personal/yuli_pardo_minjusticia_gov_co/Documents/Grupo de Gesti%C3%B3n Humana/Protocolo acoso sexual-discriminaci%C3%B3n por raz%C3%B3n de sexo/Retroalimentaci%C3%B3n dependencias/Correo_ Convocatoria participaci%C3%B3n en la construcci%C3%B3n de protocolo de acoso y violencias en el ambito laboral..pdf?csf=1&amp;web=1&amp;e=PAdhOu"/>
  </hyperlinks>
  <pageMargins left="0.7" right="0.7" top="0.75" bottom="0.75" header="0.3" footer="0.3"/>
  <pageSetup paperSize="9" orientation="portrait" r:id="rId7"/>
  <drawing r:id="rId8"/>
  <legacy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81cc8fc0-8d1e-4295-8f37-5d076116407c">2TV4CCKVFCYA-327339268-455</_dlc_DocId>
    <_dlc_DocIdUrl xmlns="81cc8fc0-8d1e-4295-8f37-5d076116407c">
      <Url>https://www.minjusticia.gov.co/servicio-ciudadano/_layouts/15/DocIdRedir.aspx?ID=2TV4CCKVFCYA-327339268-455</Url>
      <Description>2TV4CCKVFCYA-327339268-455</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41D9B3A7E810704192948A19B3CC5B80" ma:contentTypeVersion="1" ma:contentTypeDescription="Crear nuevo documento." ma:contentTypeScope="" ma:versionID="3f6fa390ab0ca861e1ca19160ebe8b05">
  <xsd:schema xmlns:xsd="http://www.w3.org/2001/XMLSchema" xmlns:xs="http://www.w3.org/2001/XMLSchema" xmlns:p="http://schemas.microsoft.com/office/2006/metadata/properties" xmlns:ns1="http://schemas.microsoft.com/sharepoint/v3" xmlns:ns2="81cc8fc0-8d1e-4295-8f37-5d076116407c" targetNamespace="http://schemas.microsoft.com/office/2006/metadata/properties" ma:root="true" ma:fieldsID="0ca9f3ac2d15db8bb029348aee8f1b74" ns1:_="" ns2:_="">
    <xsd:import namespace="http://schemas.microsoft.com/sharepoint/v3"/>
    <xsd:import namespace="81cc8fc0-8d1e-4295-8f37-5d076116407c"/>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479A4C-91B1-4771-B979-BD833DBA307F}"/>
</file>

<file path=customXml/itemProps2.xml><?xml version="1.0" encoding="utf-8"?>
<ds:datastoreItem xmlns:ds="http://schemas.openxmlformats.org/officeDocument/2006/customXml" ds:itemID="{280BE67E-8BD0-4D89-9D8B-A8057524D68A}"/>
</file>

<file path=customXml/itemProps3.xml><?xml version="1.0" encoding="utf-8"?>
<ds:datastoreItem xmlns:ds="http://schemas.openxmlformats.org/officeDocument/2006/customXml" ds:itemID="{07F96D26-6FC3-4A69-B336-A0FDFF3246D8}"/>
</file>

<file path=customXml/itemProps4.xml><?xml version="1.0" encoding="utf-8"?>
<ds:datastoreItem xmlns:ds="http://schemas.openxmlformats.org/officeDocument/2006/customXml" ds:itemID="{CA5B7D2D-6ECC-450A-9CA7-869CC5220F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CAPG</dc:creator>
  <cp:lastModifiedBy>JAVIER ANDRES VIDAL MELO</cp:lastModifiedBy>
  <dcterms:created xsi:type="dcterms:W3CDTF">2023-07-07T15:52:30Z</dcterms:created>
  <dcterms:modified xsi:type="dcterms:W3CDTF">2023-09-12T21:16:42Z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0x01010041D9B3A7E810704192948A19B3CC5B80</vt:lpwstr>
  </property>
  <property fmtid="{D5CDD505-2E9C-101B-9397-08002B2CF9AE}" pid="3" name="_dlc_DocIdItemGuid">
    <vt:lpwstr>10b1b0ab-b261-41b1-b7d4-d943773375de</vt:lpwstr>
  </property>
</Properties>
</file>