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javvid\Desktop\"/>
    </mc:Choice>
  </mc:AlternateContent>
  <bookViews>
    <workbookView xWindow="-120" yWindow="-120" windowWidth="29040" windowHeight="15840"/>
  </bookViews>
  <sheets>
    <sheet name="Seguimiento a diciembre" sheetId="1" r:id="rId1"/>
    <sheet name="SEguimiento por estrategias" sheetId="2" r:id="rId2"/>
  </sheets>
  <definedNames>
    <definedName name="_xlnm._FilterDatabase" localSheetId="0" hidden="1">'Seguimiento a diciembre'!$A$1:$BY$40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8" i="1" l="1"/>
  <c r="J27" i="1"/>
  <c r="J21" i="1" l="1"/>
  <c r="J10" i="1"/>
  <c r="E10" i="2" l="1"/>
  <c r="J7" i="2"/>
  <c r="Q21" i="2"/>
  <c r="E7" i="2"/>
  <c r="J33" i="1" l="1"/>
  <c r="J32" i="1"/>
  <c r="J38" i="1" l="1"/>
  <c r="J18" i="1"/>
  <c r="J34" i="1"/>
  <c r="J35" i="1"/>
  <c r="J22" i="1" l="1"/>
  <c r="J37" i="1" l="1"/>
  <c r="J36" i="1"/>
  <c r="T2" i="1" l="1"/>
  <c r="I2" i="1"/>
  <c r="J2" i="1" s="1"/>
  <c r="J14" i="1" l="1"/>
</calcChain>
</file>

<file path=xl/comments1.xml><?xml version="1.0" encoding="utf-8"?>
<comments xmlns="http://schemas.openxmlformats.org/spreadsheetml/2006/main">
  <authors>
    <author>eri lae</author>
    <author>Connie Benavides Mora</author>
    <author>Liliana</author>
  </authors>
  <commentList>
    <comment ref="I1" authorId="0" shapeId="0">
      <text>
        <r>
          <rPr>
            <b/>
            <sz val="14"/>
            <color rgb="FF000000"/>
            <rFont val="Calibri"/>
            <family val="2"/>
          </rPr>
          <t xml:space="preserve">Digite el número total de productos realizados a la fecha.
</t>
        </r>
        <r>
          <rPr>
            <b/>
            <sz val="14"/>
            <color rgb="FF000000"/>
            <rFont val="Calibri"/>
            <family val="2"/>
          </rPr>
          <t xml:space="preserve">
</t>
        </r>
        <r>
          <rPr>
            <b/>
            <sz val="14"/>
            <color rgb="FF000000"/>
            <rFont val="Calibri"/>
            <family val="2"/>
          </rPr>
          <t>En caso de que esta etapa no haya iniciado en su actividad, registre la sigla "SIN".</t>
        </r>
      </text>
    </comment>
    <comment ref="L1" authorId="0" shapeId="0">
      <text>
        <r>
          <rPr>
            <b/>
            <sz val="14"/>
            <color rgb="FF000000"/>
            <rFont val="Calibri"/>
            <family val="2"/>
          </rPr>
          <t xml:space="preserve">Escriba brevemente el avance cualitativo de la actividad.
</t>
        </r>
        <r>
          <rPr>
            <b/>
            <sz val="14"/>
            <color rgb="FF000000"/>
            <rFont val="Calibri"/>
            <family val="2"/>
          </rPr>
          <t xml:space="preserve">
</t>
        </r>
        <r>
          <rPr>
            <b/>
            <sz val="14"/>
            <color rgb="FF000000"/>
            <rFont val="Calibri"/>
            <family val="2"/>
          </rPr>
          <t>En caso de que esta etapa no haya iniciado en su actividad, registre la sigla "SIN".</t>
        </r>
      </text>
    </comment>
    <comment ref="M1" authorId="0" shapeId="0">
      <text>
        <r>
          <rPr>
            <b/>
            <sz val="14"/>
            <color indexed="81"/>
            <rFont val="Calibri"/>
            <family val="2"/>
          </rPr>
          <t xml:space="preserve">Registre aquí las evidencias de avance de la actvidad. 
Ejemplo: 
1. Correos electrónicos
2. Listados de asistencia
3. Publicaciones en página web
Si las evidencias de la actividad son publicaciones en página web o intranet, redes sociales o  están en una carpeta de drive, por favor registrar el link en esta casilla. En caso que NO, por favor remitir el soporte adjunto al email de reporte que envíe al GCS.
En caso de que esta etapa no haya iniciado en su actividad, registre la sigla "SIN".
</t>
        </r>
      </text>
    </comment>
    <comment ref="N1" authorId="0" shapeId="0">
      <text>
        <r>
          <rPr>
            <b/>
            <sz val="14"/>
            <color indexed="81"/>
            <rFont val="Calibri"/>
            <family val="2"/>
          </rPr>
          <t xml:space="preserve">Registre la fecha en que inicio la </t>
        </r>
        <r>
          <rPr>
            <b/>
            <sz val="14"/>
            <color rgb="FF0000FF"/>
            <rFont val="Calibri"/>
            <family val="2"/>
          </rPr>
          <t>divulgación de información</t>
        </r>
        <r>
          <rPr>
            <b/>
            <sz val="14"/>
            <color indexed="81"/>
            <rFont val="Calibri"/>
            <family val="2"/>
          </rPr>
          <t xml:space="preserve"> que realizó previo al diálogo. Ejemplo: 12/05/20
En caso de que esta etapa no haya iniciado en su actividad, registre la sigla "SIN".
En caso que no aplique para su actividad, registre la sigla "NA".</t>
        </r>
      </text>
    </comment>
    <comment ref="O1" authorId="0" shapeId="0">
      <text>
        <r>
          <rPr>
            <b/>
            <sz val="14"/>
            <color indexed="81"/>
            <rFont val="Calibri"/>
            <family val="2"/>
          </rPr>
          <t xml:space="preserve">Registre los canales de comunicación utilizados </t>
        </r>
        <r>
          <rPr>
            <b/>
            <sz val="14"/>
            <color rgb="FF0000FF"/>
            <rFont val="Calibri"/>
            <family val="2"/>
          </rPr>
          <t>para la divulgación de información previa al diálogo</t>
        </r>
        <r>
          <rPr>
            <b/>
            <sz val="14"/>
            <color indexed="81"/>
            <rFont val="Calibri"/>
            <family val="2"/>
          </rPr>
          <t>. Ejemplo: Redes sociales, página web, correo electrónico, intranet, etc.
En caso de que esta etapa no haya iniciado en su actividad, registre la sigla "SIN".
En caso que no aplique para su actividad, registre la sigla "NA".</t>
        </r>
      </text>
    </comment>
    <comment ref="P1" authorId="0" shapeId="0">
      <text>
        <r>
          <rPr>
            <b/>
            <sz val="14"/>
            <color rgb="FF000000"/>
            <rFont val="Calibri"/>
            <family val="2"/>
          </rPr>
          <t xml:space="preserve">Registre la fecha en la que iniciaron las acciones de </t>
        </r>
        <r>
          <rPr>
            <b/>
            <sz val="14"/>
            <color rgb="FF0000FF"/>
            <rFont val="Calibri"/>
            <family val="2"/>
          </rPr>
          <t>convocatoria que realizó previo al diálogo</t>
        </r>
        <r>
          <rPr>
            <b/>
            <sz val="14"/>
            <color rgb="FF000000"/>
            <rFont val="Calibri"/>
            <family val="2"/>
          </rPr>
          <t xml:space="preserve">. Ejemplo: 30/05/20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En caso que no aplique para su actividad, registre la sigla "NA".</t>
        </r>
      </text>
    </comment>
    <comment ref="Q1" authorId="0" shapeId="0">
      <text>
        <r>
          <rPr>
            <b/>
            <sz val="14"/>
            <color indexed="81"/>
            <rFont val="Calibri"/>
            <family val="2"/>
          </rPr>
          <t xml:space="preserve">Registre los canales de comunicación utilizados para </t>
        </r>
        <r>
          <rPr>
            <b/>
            <sz val="14"/>
            <color rgb="FF0000FF"/>
            <rFont val="Calibri"/>
            <family val="2"/>
          </rPr>
          <t>convocar a los grupos de interés</t>
        </r>
        <r>
          <rPr>
            <b/>
            <sz val="14"/>
            <color indexed="81"/>
            <rFont val="Calibri"/>
            <family val="2"/>
          </rPr>
          <t xml:space="preserve"> previo al diálogo. Ejemplo: Redes sociales, página web, correo electrónico, intranet, sms, radio, perifoneo, etc.
En caso de que esta etapa no haya iniciado en su actividad, registre la sigla "SIN".
En caso que no aplique para su actividad, registre la sigla "NA".</t>
        </r>
      </text>
    </comment>
    <comment ref="R1" authorId="0" shapeId="0">
      <text>
        <r>
          <rPr>
            <b/>
            <sz val="14"/>
            <color indexed="81"/>
            <rFont val="Calibri"/>
            <family val="2"/>
          </rPr>
          <t xml:space="preserve">Registre la fecha en </t>
        </r>
        <r>
          <rPr>
            <b/>
            <sz val="14"/>
            <color rgb="FF0000FF"/>
            <rFont val="Calibri"/>
            <family val="2"/>
          </rPr>
          <t>que inicio el diálogo</t>
        </r>
        <r>
          <rPr>
            <b/>
            <sz val="14"/>
            <color indexed="81"/>
            <rFont val="Calibri"/>
            <family val="2"/>
          </rPr>
          <t xml:space="preserve"> con los grupos de interés para el desarrollo de su actividad. Ejemplo: 01/06/20
En caso de que esta etapa no haya iniciado en su actividad, registre la sigla "SIN"
En caso que no aplique para su actividad, registre la sigla "NA".</t>
        </r>
        <r>
          <rPr>
            <sz val="14"/>
            <color indexed="81"/>
            <rFont val="Calibri"/>
            <family val="2"/>
          </rPr>
          <t xml:space="preserve">
</t>
        </r>
      </text>
    </comment>
    <comment ref="S1" authorId="0" shapeId="0">
      <text>
        <r>
          <rPr>
            <b/>
            <sz val="14"/>
            <color indexed="81"/>
            <rFont val="Calibri"/>
            <family val="2"/>
          </rPr>
          <t xml:space="preserve">Registre los canales de comunicación utilizados para </t>
        </r>
        <r>
          <rPr>
            <b/>
            <sz val="14"/>
            <color rgb="FF0000FF"/>
            <rFont val="Calibri"/>
            <family val="2"/>
          </rPr>
          <t>convocar a los grupos de interés</t>
        </r>
        <r>
          <rPr>
            <b/>
            <sz val="14"/>
            <color indexed="81"/>
            <rFont val="Calibri"/>
            <family val="2"/>
          </rPr>
          <t xml:space="preserve"> previo al diálogo. Ejemplo: Redes sociales, página web, correo electrónico, intranet, sms, radio, perifoneo, etc.
En caso de que esta etapa no haya iniciado en su actividad, registre la sigla "SIN".
En caso que no aplique para su actividad, registre la sigla "NA".</t>
        </r>
      </text>
    </comment>
    <comment ref="T1" authorId="0" shapeId="0">
      <text>
        <r>
          <rPr>
            <b/>
            <sz val="14"/>
            <color indexed="81"/>
            <rFont val="Calibri"/>
            <family val="2"/>
          </rPr>
          <t xml:space="preserve">Registre el </t>
        </r>
        <r>
          <rPr>
            <b/>
            <sz val="14"/>
            <color rgb="FF0000FF"/>
            <rFont val="Calibri"/>
            <family val="2"/>
          </rPr>
          <t>número personas que participaron</t>
        </r>
        <r>
          <rPr>
            <b/>
            <sz val="14"/>
            <color indexed="81"/>
            <rFont val="Calibri"/>
            <family val="2"/>
          </rPr>
          <t xml:space="preserve"> en la actividad de diálogo. 
Ejemplo: 30, 500, 12, etc.
En caso de que esta etapa no haya iniciado en su actividad, registre la sigla "SIN".
En caso que no aplique para su actividad, registre la sigla "NA".</t>
        </r>
      </text>
    </comment>
    <comment ref="U1" authorId="0" shapeId="0">
      <text>
        <r>
          <rPr>
            <b/>
            <sz val="14"/>
            <color rgb="FF000000"/>
            <rFont val="Calibri"/>
            <family val="2"/>
          </rPr>
          <t xml:space="preserve">Registre la fecha en la inició la </t>
        </r>
        <r>
          <rPr>
            <b/>
            <sz val="14"/>
            <color rgb="FF0000FF"/>
            <rFont val="Calibri"/>
            <family val="2"/>
          </rPr>
          <t xml:space="preserve">publicación de resultados </t>
        </r>
        <r>
          <rPr>
            <b/>
            <sz val="14"/>
            <color rgb="FF000000"/>
            <rFont val="Calibri"/>
            <family val="2"/>
          </rPr>
          <t xml:space="preserve">de la actividad en el menú participe. Ejemplo: 30/06/2022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 xml:space="preserve">En caso que no aplique para su actividad, registre la sigla "NA".
</t>
        </r>
        <r>
          <rPr>
            <b/>
            <sz val="14"/>
            <color rgb="FF000000"/>
            <rFont val="Calibri"/>
            <family val="2"/>
          </rPr>
          <t xml:space="preserve">
</t>
        </r>
        <r>
          <rPr>
            <b/>
            <sz val="14"/>
            <color rgb="FF000000"/>
            <rFont val="Calibri"/>
            <family val="2"/>
          </rPr>
          <t>Solicite apoyo al GSC para culminar este paso. Recuerde que el informe debe publciarse en el menú participe: https://www.minjusticia.gov.co/participe/informes-de-resultados-de-participaci%C3%B3n</t>
        </r>
      </text>
    </comment>
    <comment ref="V1" authorId="0" shapeId="0">
      <text>
        <r>
          <rPr>
            <b/>
            <sz val="14"/>
            <color rgb="FF000000"/>
            <rFont val="Calibri"/>
            <family val="2"/>
          </rPr>
          <t>Registre los</t>
        </r>
        <r>
          <rPr>
            <b/>
            <sz val="14"/>
            <color rgb="FF0000FF"/>
            <rFont val="Calibri"/>
            <family val="2"/>
          </rPr>
          <t xml:space="preserve"> canales de comunicación utilizados para publicar los resultados</t>
        </r>
        <r>
          <rPr>
            <b/>
            <sz val="14"/>
            <color rgb="FF000000"/>
            <rFont val="Calibri"/>
            <family val="2"/>
          </rPr>
          <t xml:space="preserve"> de la actividad. Ejemplo: Redes sociales, página web, correo electrónico, intranet, sms, radio, perifoneo, etc.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En caso que no aplique para su actividad, registre la sigla "NA".</t>
        </r>
      </text>
    </comment>
    <comment ref="X1" authorId="0" shapeId="0">
      <text>
        <r>
          <rPr>
            <b/>
            <sz val="14"/>
            <color rgb="FF0000FF"/>
            <rFont val="Calibri"/>
            <family val="2"/>
          </rPr>
          <t>Registre los comproisos adquirido</t>
        </r>
        <r>
          <rPr>
            <b/>
            <sz val="14"/>
            <color rgb="FF000000"/>
            <rFont val="Calibri"/>
            <family val="2"/>
          </rPr>
          <t xml:space="preserve">s con los rupos de interés en la actividad de diálogo.
</t>
        </r>
        <r>
          <rPr>
            <b/>
            <sz val="14"/>
            <color rgb="FF000000"/>
            <rFont val="Calibri"/>
            <family val="2"/>
          </rPr>
          <t xml:space="preserve">Ejemplo: evaluar la posibilidad de hacer la audiencia de rendición de cuentas en una ciudad de la periferia del país.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 xml:space="preserve">En caso que no aplique para su actividad, registre la sigla "NA".
</t>
        </r>
      </text>
    </comment>
    <comment ref="Y1" authorId="0" shapeId="0">
      <text>
        <r>
          <rPr>
            <b/>
            <sz val="14"/>
            <color rgb="FF000000"/>
            <rFont val="Calibri"/>
            <family val="2"/>
          </rPr>
          <t xml:space="preserve">Escriba brevemente el </t>
        </r>
        <r>
          <rPr>
            <b/>
            <sz val="14"/>
            <color rgb="FF0000FF"/>
            <rFont val="Calibri"/>
            <family val="2"/>
          </rPr>
          <t>avance cualitativo del compromiso adquirido.</t>
        </r>
        <r>
          <rPr>
            <b/>
            <sz val="14"/>
            <color rgb="FF000000"/>
            <rFont val="Calibri"/>
            <family val="2"/>
          </rPr>
          <t xml:space="preserve">
</t>
        </r>
        <r>
          <rPr>
            <b/>
            <sz val="14"/>
            <color rgb="FF000000"/>
            <rFont val="Calibri"/>
            <family val="2"/>
          </rPr>
          <t xml:space="preserve">Ejemplo: se realizó mesa de trabajo con la OAP para evaluar la posibilidad de hacer la audiencia de RDC en Arauca.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En caso que no aplique para su actividad, registre la sigla "NA".</t>
        </r>
        <r>
          <rPr>
            <sz val="14"/>
            <color rgb="FF000000"/>
            <rFont val="Calibri"/>
            <family val="2"/>
          </rPr>
          <t xml:space="preserve">
</t>
        </r>
      </text>
    </comment>
    <comment ref="Z1" authorId="0" shapeId="0">
      <text>
        <r>
          <rPr>
            <b/>
            <sz val="14"/>
            <color indexed="81"/>
            <rFont val="Calibri"/>
            <family val="2"/>
          </rPr>
          <t xml:space="preserve">Registre la </t>
        </r>
        <r>
          <rPr>
            <b/>
            <sz val="14"/>
            <color rgb="FF0000FF"/>
            <rFont val="Calibri"/>
            <family val="2"/>
          </rPr>
          <t>fecha en la que finalizó la gestión del compormiso.</t>
        </r>
        <r>
          <rPr>
            <b/>
            <sz val="14"/>
            <color indexed="81"/>
            <rFont val="Calibri"/>
            <family val="2"/>
          </rPr>
          <t xml:space="preserve"> Ejemplo: 30/08/20
En caso de que esta etapa no haya iniciado en su actividad, registre la sigla "SIN".
En caso que no aplique para su actividad, registre la sigla "NA".</t>
        </r>
        <r>
          <rPr>
            <sz val="14"/>
            <color indexed="81"/>
            <rFont val="Calibri"/>
            <family val="2"/>
          </rPr>
          <t xml:space="preserve">
</t>
        </r>
      </text>
    </comment>
    <comment ref="H10" authorId="1" shapeId="0">
      <text>
        <r>
          <rPr>
            <sz val="9"/>
            <color indexed="81"/>
            <rFont val="Tahoma"/>
            <family val="2"/>
          </rPr>
          <t xml:space="preserve">Género
Discapacidad
Lideresas y defensoras de DDHH, y mujer rural
LBGT
</t>
        </r>
      </text>
    </comment>
    <comment ref="T11" authorId="2" shapeId="0">
      <text>
        <r>
          <rPr>
            <b/>
            <sz val="9"/>
            <color indexed="81"/>
            <rFont val="Tahoma"/>
            <family val="2"/>
          </rPr>
          <t>22 de Vistahermosa + 105 de todo el país</t>
        </r>
      </text>
    </comment>
  </commentList>
</comments>
</file>

<file path=xl/sharedStrings.xml><?xml version="1.0" encoding="utf-8"?>
<sst xmlns="http://schemas.openxmlformats.org/spreadsheetml/2006/main" count="796" uniqueCount="333">
  <si>
    <t>Estrategia</t>
  </si>
  <si>
    <t>ID</t>
  </si>
  <si>
    <t># Productos programados</t>
  </si>
  <si>
    <t># Productos realizados</t>
  </si>
  <si>
    <t>% de avance productos</t>
  </si>
  <si>
    <t>% avance gestión</t>
  </si>
  <si>
    <t>Descripción del avance</t>
  </si>
  <si>
    <t>Evidencias de avance</t>
  </si>
  <si>
    <t>Fecha de divulgación
(dd/mm/aa)</t>
  </si>
  <si>
    <t>Canales utilizados para la divulgación</t>
  </si>
  <si>
    <t>Fecha en que se realizó la convocatoria 
(dd/mm/aa)</t>
  </si>
  <si>
    <t>Canales utilizados para la convocatoria</t>
  </si>
  <si>
    <t>Fecha en que se realizó la actividad
(dd/mm/aa)</t>
  </si>
  <si>
    <t>Canales utilizados para el diálogo</t>
  </si>
  <si>
    <t>Número de participantes</t>
  </si>
  <si>
    <t>Fecha en que se publicaron los resultados
(dd/mm/aa)</t>
  </si>
  <si>
    <t>Canales utilizados divulgar resultados</t>
  </si>
  <si>
    <t>No aplica</t>
  </si>
  <si>
    <t>Funcionamiento</t>
  </si>
  <si>
    <t>Inversión</t>
  </si>
  <si>
    <t xml:space="preserve">Compromisos adquiridos de cara a la ciudadanía </t>
  </si>
  <si>
    <t>Avance de compromiso adquirido</t>
  </si>
  <si>
    <t>Fecha finalización del compromiso (dd(mm/aa)</t>
  </si>
  <si>
    <t xml:space="preserve">Promoción efectiva de la participación ciudadana </t>
  </si>
  <si>
    <t>Encuentro y/o talleres presenciales y/o virtuales de actualización y refuerzo de habilidades con conciliadores en equidad</t>
  </si>
  <si>
    <t>Dirección de Métodos Alternativos de Solución de Conflictos</t>
  </si>
  <si>
    <t>Plataforma WhatsApp de grupos de conciliadores en equidad</t>
  </si>
  <si>
    <t>Plataforma teams y/o presencial</t>
  </si>
  <si>
    <t>Informe de participación ciudadana por publicar</t>
  </si>
  <si>
    <t>Portal institucional Minjusticia</t>
  </si>
  <si>
    <t>Fomento de la cultura institucional de participación ciudadana</t>
  </si>
  <si>
    <t>Mesa técnica virtual con usuarios de los trámites del Programa Nacional de Conciliación Extrajudicial en Derecho, Arbitraje y Amigable Composición (PNCEDAAC)</t>
  </si>
  <si>
    <t>Mesa técnica realizada</t>
  </si>
  <si>
    <t>-</t>
  </si>
  <si>
    <t xml:space="preserve">Webinar donde se socialice las herramientas digitales que se tiene dispuestas para el Ministerio para la ciudadanía (Chat bot, digiturno, páginas y demás servicios)  </t>
  </si>
  <si>
    <t>Direccion de Tecnologias y Gestión de Información en Justicia</t>
  </si>
  <si>
    <t>Evento webinar</t>
  </si>
  <si>
    <t>SIN</t>
  </si>
  <si>
    <t xml:space="preserve">* Invitaciones al evento
* Link de evento https://www.youtube.com/live/APvAxDgw68c?feature=share  </t>
  </si>
  <si>
    <t xml:space="preserve">mailig, redes, pantallas, televisores. </t>
  </si>
  <si>
    <t xml:space="preserve">No se hizo convocatoria , se remite enlace de evento </t>
  </si>
  <si>
    <t>Se utilizará You Tube Live</t>
  </si>
  <si>
    <t>Evento de socialización de 3 sistemas de información que impacten de manera directa a la ciudadanía, este trabajo se realizara en conjunto con las áreas misionales de los sistemas de información que se elijan. )</t>
  </si>
  <si>
    <t>Ejercicio de cocreación o consulta pública para la creación y publicación de conjunto de datos abiertos de la entidad 2023</t>
  </si>
  <si>
    <t>Subdirección de Gestión de Información en Justicia</t>
  </si>
  <si>
    <t xml:space="preserve">Dialogo Implementado </t>
  </si>
  <si>
    <t>mailings, redes sociales, pagina web e intranet MJD</t>
  </si>
  <si>
    <t>Forms</t>
  </si>
  <si>
    <t>NA</t>
  </si>
  <si>
    <t>2,570,846
Contrato de prestación de servicios # 175 del 2023</t>
  </si>
  <si>
    <t>Realizar la publicación del conjunto de datos elegido por la ciudadania en el portal datos.gov.co</t>
  </si>
  <si>
    <t>Conjunto de datos abiertos publicado</t>
  </si>
  <si>
    <t>Divulgar la encuesta a los grupos de interés para medir el impacto y satisfacción sobre los conjuntos de datos abiertos del MinJusticia en el portal datos.gov.co</t>
  </si>
  <si>
    <t>Encuesta implementada en el menú participa de la página web del Minjusticia</t>
  </si>
  <si>
    <t>Difundir la herramienta Suin Juriscol y realizar consulta para fortalecer el proceso</t>
  </si>
  <si>
    <t>Dirección de Desarrollo del Derecho y del Ordenamiento Jurídico</t>
  </si>
  <si>
    <t>Difusión realizada y encuesta Aplicada</t>
  </si>
  <si>
    <t>23/02/2023	Fundación Universitaria los Libertadores
28/02/2023	Fundación yo Puedo - Granada Meta
1/03/2023	Secretaría de Gobierno de Soacha
2/03/2023	Fundación Universitaria los Libertadores
3/03/2023	Feminicidio (comisarios, consultorios jurídicos y secretarias de la mujer)
3/03/2023	Colegio Mayor de Cundinamarca
6/03/2023	Colegio Mayor de Cundinamarca
8/03/2023	Secretaría de Gobierno de Soacha
3/11/2023	Organización Yo puedo
3/16/2023	Colegio Mayor de Cundinamarca - Sede El Tintal
3/30/2023	Universidad Externado - Maestría en Derecho informático y Nuevas Tecnologías
4/20/2023	Universidad Externado - Especialización en Derecho informático y Nuevas Tecnologías</t>
  </si>
  <si>
    <t>https://minjusticiagovco-my.sharepoint.com/:f:/g/personal/dirordenamiento_juridico_minjusticia_gov_co/EvVduX-bgvlCgMk1ecIG0c0B1ThVcuDCcmqVeQNdgFbbzQ?e=3hA5en</t>
  </si>
  <si>
    <t>16/02/2023
21/02/2023
22/02/2023
23/02/2023
24/02/2023
24/02/2023
27/02/2023
1/03/2023
4/03/2023
9/03/2023
23/03/2023
13/04/2023</t>
  </si>
  <si>
    <t>Microsoft Teams, Socialziaciones presenciales</t>
  </si>
  <si>
    <t>Correo electrónica y llamadas telefónicas</t>
  </si>
  <si>
    <t>23/02/2023
28/02/2023
1/03/2023
2/03/2023
3/03/2023
3/03/2023
6/03/2023
8/03/2023
3/11/2023
3/16/2023
3/30/2023
4/20/2023</t>
  </si>
  <si>
    <t>Fundación Universitaria los Libertadores	57
Fundación yo Puedo - Granada Meta	6
Secretaría de Gobierno de Soacha	6
Fundación Universitaria los Libertadores	75
Feminicidio (comisarios, consultorios jurídicos y secretarias de la mujer)	184
Colegio Mayor de Cundinamarca	7
Colegio Mayor de Cundinamarca	28
Secretaría de Gobierno de Soacha	35
Organización Yo puedo	37
Colegio Mayor de Cundinamarca - Sede El Tintal	84
Universidad Externado - Maestría en Derecho informático y Nuevas Tecnologías	17
Universidad Externado - Especialización en Derecho informático y Nuevas Tecnologías	23</t>
  </si>
  <si>
    <t>Excelente	73%
Buena	20%
Regular	7%</t>
  </si>
  <si>
    <t>Socializar la herramienta Suin Juriscol con énfasis en el boletín jurídico Ventana al Derecho</t>
  </si>
  <si>
    <t>Socialización realizada</t>
  </si>
  <si>
    <t>https://www.suin-juriscol.gov.co/legislacion/galeria/galeria.html</t>
  </si>
  <si>
    <t>Presentar y socializar la Metodologia de Depuración de las disposiciones de los decretos únicos reglamentarios (DUR) a través de mesas de trabajo con grupos de valor</t>
  </si>
  <si>
    <t>Lista de Asistencia.</t>
  </si>
  <si>
    <t>Correo electrónico</t>
  </si>
  <si>
    <t>correo electrónico, 
citación vía teams</t>
  </si>
  <si>
    <t xml:space="preserve">Presentar y socializar la Metodologia de Depuración de las disposiciones normativas de carácter territorial  a través de mesas de trabajo con grupos de interés </t>
  </si>
  <si>
    <t>Listas de Asistencia reuniones presenciales y vía teams.</t>
  </si>
  <si>
    <t xml:space="preserve">Correo electronico, programación reunión vía temas </t>
  </si>
  <si>
    <t xml:space="preserve">Correo electronico, programación reunión vía teams </t>
  </si>
  <si>
    <t xml:space="preserve">Dirección de Justicia Transicional </t>
  </si>
  <si>
    <t>N/A</t>
  </si>
  <si>
    <t>Estrategia interinstitucional de fortalecimiento de acceso a la justicia para víctimas de violencia sexual y violencias basadas en género</t>
  </si>
  <si>
    <r>
      <rPr>
        <b/>
        <sz val="10"/>
        <rFont val="Arial"/>
        <family val="2"/>
      </rPr>
      <t>Soporte 1.</t>
    </r>
    <r>
      <rPr>
        <sz val="10"/>
        <rFont val="Arial"/>
        <family val="2"/>
      </rPr>
      <t xml:space="preserve"> Acta de la reunión presencial del 14 de marzo de 2023.
</t>
    </r>
    <r>
      <rPr>
        <b/>
        <sz val="10"/>
        <rFont val="Arial"/>
        <family val="2"/>
      </rPr>
      <t>Soporte 2.</t>
    </r>
    <r>
      <rPr>
        <sz val="10"/>
        <rFont val="Arial"/>
        <family val="2"/>
      </rPr>
      <t xml:space="preserve"> Propuesta de metodología y agenda de la siguiente sesión de la Mesa de Justicia de Género de Caquetá (base para el Producto 1) del comité de metolodología recibida por la DJT el 25 de marzo de 2023.
</t>
    </r>
    <r>
      <rPr>
        <b/>
        <sz val="10"/>
        <rFont val="Arial"/>
        <family val="2"/>
      </rPr>
      <t>Soporte 3.</t>
    </r>
    <r>
      <rPr>
        <sz val="10"/>
        <rFont val="Arial"/>
        <family val="2"/>
      </rPr>
      <t xml:space="preserve"> Propuesta de estructura organizativa de la Mesa de Justicia de Género de Caquetá enviada por la DJT al comité de metodología el 5 de abril de 202 (base para el Producto 2).
</t>
    </r>
    <r>
      <rPr>
        <b/>
        <sz val="10"/>
        <rFont val="Arial"/>
        <family val="2"/>
      </rPr>
      <t>Soporte 4.</t>
    </r>
    <r>
      <rPr>
        <sz val="10"/>
        <rFont val="Arial"/>
        <family val="2"/>
      </rPr>
      <t xml:space="preserve"> Retroalimentación sobre propuesta de metodología y agenda de la siguiente sesión de la Mesa de Justicia de Género de Caquetá (base para el Producto 1) enviada por la DJT al comité de metodología el 5 de abril de 2023. 
</t>
    </r>
    <r>
      <rPr>
        <b/>
        <sz val="10"/>
        <rFont val="Arial"/>
        <family val="2"/>
      </rPr>
      <t>Soporte 5.</t>
    </r>
    <r>
      <rPr>
        <sz val="10"/>
        <rFont val="Arial"/>
        <family val="2"/>
      </rPr>
      <t xml:space="preserve">  Trazabilidad de las comunicaciones vía correo electrónico entre la DJT y el comité de metodología para la construcción participativa de los Productos 1 y 2 a corte del mes de 31 de abril de 2023.</t>
    </r>
  </si>
  <si>
    <r>
      <rPr>
        <b/>
        <sz val="10"/>
        <rFont val="Arial"/>
        <family val="2"/>
      </rPr>
      <t>Reunión presencial del 14 de marzo de 2023:</t>
    </r>
    <r>
      <rPr>
        <sz val="10"/>
        <rFont val="Arial"/>
        <family val="2"/>
      </rPr>
      <t xml:space="preserve"> se propuso la reunión virtual y sus temas del 6 de marzo de 2023, posteriormente se solicitó confirmación vía correo electrónico del 7 de marzo de 2023, y se confirmó vía telefónica y correo electrónico del 10 de marzo de 2023.</t>
    </r>
  </si>
  <si>
    <t>Reunión virtual, correo electrónico, llamada telefónica y Whatsapp</t>
  </si>
  <si>
    <r>
      <rPr>
        <b/>
        <sz val="10"/>
        <rFont val="Arial"/>
        <family val="2"/>
      </rPr>
      <t>Reunión presencial del 14 de marzo de 2023:</t>
    </r>
    <r>
      <rPr>
        <sz val="10"/>
        <rFont val="Arial"/>
        <family val="2"/>
      </rPr>
      <t xml:space="preserve"> se propuso la fecha en reunión virtual del 6 de marzo de 2023, posteriormente se solicitó confirmación vía correo electrónico del 7 de marzo de 2023, y se confirmó vía telefónica y correo electrónico del 10 de marzo de 2023.</t>
    </r>
  </si>
  <si>
    <r>
      <rPr>
        <b/>
        <sz val="10"/>
        <rFont val="Arial"/>
        <family val="2"/>
      </rPr>
      <t>Reunión presencial del 14 de marzo de 2023:</t>
    </r>
    <r>
      <rPr>
        <sz val="10"/>
        <rFont val="Arial"/>
        <family val="2"/>
      </rPr>
      <t xml:space="preserve">14 de marzo de 2023.
</t>
    </r>
    <r>
      <rPr>
        <b/>
        <sz val="10"/>
        <rFont val="Arial"/>
        <family val="2"/>
      </rPr>
      <t xml:space="preserve">Intercambio de correos electrónicos de propuestas y retroalimentación: </t>
    </r>
    <r>
      <rPr>
        <sz val="10"/>
        <rFont val="Arial"/>
        <family val="2"/>
      </rPr>
      <t>entre el 25 de marzo y el 31 de abril de 2023.</t>
    </r>
  </si>
  <si>
    <r>
      <t xml:space="preserve">Reunión presencial del 14 de marzo de 2023: </t>
    </r>
    <r>
      <rPr>
        <sz val="10"/>
        <rFont val="Arial"/>
        <family val="2"/>
      </rPr>
      <t>diálogo presencial.</t>
    </r>
    <r>
      <rPr>
        <b/>
        <sz val="10"/>
        <rFont val="Arial"/>
        <family val="2"/>
      </rPr>
      <t xml:space="preserve">
Intercambio de correos electrónicos de propuestas y retroalimentación: </t>
    </r>
    <r>
      <rPr>
        <sz val="10"/>
        <rFont val="Arial"/>
        <family val="2"/>
      </rPr>
      <t>correo electrónico.</t>
    </r>
  </si>
  <si>
    <r>
      <rPr>
        <b/>
        <sz val="10"/>
        <rFont val="Arial"/>
        <family val="2"/>
      </rPr>
      <t>Reunión presencial del 14 de marzo de 2023:</t>
    </r>
    <r>
      <rPr>
        <sz val="10"/>
        <rFont val="Arial"/>
        <family val="2"/>
      </rPr>
      <t xml:space="preserve">17 mujeres en su diversidad
</t>
    </r>
    <r>
      <rPr>
        <b/>
        <sz val="10"/>
        <rFont val="Arial"/>
        <family val="2"/>
      </rPr>
      <t>Intercambio de correos electrónicos de propuestas y retroalimentación</t>
    </r>
    <r>
      <rPr>
        <sz val="10"/>
        <rFont val="Arial"/>
        <family val="2"/>
      </rPr>
      <t xml:space="preserve">: con la delegada del comité de metodología, integrado por cinco personas. 
</t>
    </r>
  </si>
  <si>
    <t>Humanos
Financieros
Físicos (Funcionamiento $847.965.500)</t>
  </si>
  <si>
    <t>Los compromisos adquiridos en el proceso de diálogo son la construcción de los documentos y su uso en la siguiente sesión de la Mesa de Justicia de Género de Caquetá.</t>
  </si>
  <si>
    <t>A corte de abril, se avanza adecuadamente en la construcción de los documentos, que serán tenidos en cuenta en la siguiente sesión de la Mesa de Justicia de Género de Caquetá.</t>
  </si>
  <si>
    <t>En la siguiente sesión de la Mesa de Justicia de Género de Caquetá, que a corte de abril no ha sido programada.</t>
  </si>
  <si>
    <t>Desarrollo de las actividades progamadas en los planes de gestión humana propuestos para el 2023</t>
  </si>
  <si>
    <t>Grupo de Gestión Humana</t>
  </si>
  <si>
    <t xml:space="preserve">Numero de actividades desarrolladas / 
Numero de actividades programadas </t>
  </si>
  <si>
    <t xml:space="preserve">Seguimiento Planes.xlsx
https://minjusticiagovco-my.sharepoint.com/:f:/r/personal/yuli_pardo_minjusticia_gov_co/Documents/Grupo%20de%20Gesti%C3%B3n%20Humana/Planes/Seguimiento%20a%20planes%20GGH/Evidencias?csf=1&amp;web=1&amp;e=gvbNix
</t>
  </si>
  <si>
    <t>Generar espacios y mecanismos de participación, para promover y fortalecer las programadas para la vigencia 2023 por el Grupo de Gestión Humana.</t>
  </si>
  <si>
    <t>Numero de actividades desarrolladas / 
Numero de actividades programadas</t>
  </si>
  <si>
    <t>Actividades de inclusión y género</t>
  </si>
  <si>
    <t>N.A</t>
  </si>
  <si>
    <t>Feria de servicio (Expotalentos)</t>
  </si>
  <si>
    <t>Dirección de Política Criminal y Penitenciaria</t>
  </si>
  <si>
    <t>Establecimientos Penitenciarios y Carcelarios participantes, igualmente participación de personas y 
comercialización por valor de minimo 15 millones de pesos en productos elaboados por los PPL.</t>
  </si>
  <si>
    <t>Establecimientos Penitenciarios y Carcelarios participantes (se espera contar con la aprticipación de los 38 ERON de la Regional Central del INPEC, Cárcel Distrital, CRM.)
Proyección de 500 personas participantes.
Comercialización por valor de minimo 15 millones de pesos en productos elaboados por los PPL.</t>
  </si>
  <si>
    <t>POR DEFINIR</t>
  </si>
  <si>
    <t>X</t>
  </si>
  <si>
    <t>El objetivo y compromiso es dar a conocer el talento y los procesos de resocialización de los privados de la libertad de los ERON de la Regional Central del INPEC, con participación de los PPL de Cárcel Distrital, CRM y de Policía.
Facilitar la comercialización y exhibición de los productos realizados al interior de los Establecimiento</t>
  </si>
  <si>
    <t xml:space="preserve">Congreso Internacional de Justicia Juvenil Restaurativa </t>
  </si>
  <si>
    <t>Número de asistentes que participan de manera presencial
                                    Número de asistentes que participan vía Streaming</t>
  </si>
  <si>
    <t>Número de participantes: 350 personas de manera presencial  Aproximadamente 1200 personas a través de plataformas virtuales.</t>
  </si>
  <si>
    <t>Campaña de concientización ciudadana</t>
  </si>
  <si>
    <t>Se van a utilizar canales como medios de comunicaciones nacionales egionales, locales, digitales y comunitarios, medios analogos y medios alternativos de uso técnico BTL</t>
  </si>
  <si>
    <t>Esta campaña se crea en cumplimiento de las órdenes dadas por la Corte Constitucional Colombiana en las diferentes sentencias1 que declaran el Estado de Cosas Inconstitucional (ECI) en el que se encuentra actualmente el Sistema Penitenciario y Carcelario de Colombia. Esto significa que, en las prisiones, existe una permanente vulneración de los derechos humanos de la población privada de libertad, lo cual deriva en múltiples obstáculos para que se logre el objetivo principal de la pena que es: la resocialización de los individuos.
La Corte, ha indicado particularmente que esta campaña se necesita para generar concientización ciudadana sobre los fines del derecho penal y de la pena privativa de la libertad. En ésta debe resaltarse el reconocimiento de mecanismos alternativos a la privación de libertad como método de sanción, la sensibilización por el derecho a la dignidad y los demás derechos humanos de todas las personas, sumado de las limitaciones actuales que tienen las prisiones para la resocialización en las condiciones de desconocimiento de los derechos que tienen los reclusos.</t>
  </si>
  <si>
    <t>Desarrollar espacios de diálogo en el marco de la estrategia de Rendición de Cuentas del Ministerio de Justicia y del Derecho</t>
  </si>
  <si>
    <t>Equipo líder de rendición de cuentas
Lidera la OAP</t>
  </si>
  <si>
    <t>1. Acta de conformación del Equipo de rendición de cuentas 
2. Herramienta de autodiagnóstico 
3.Estretegia de rendción de cuentas de la vigencia 2023</t>
  </si>
  <si>
    <t>Realizar sondeo para identificar necesidades de racionalización de trámites del Ministerio de Justicia y del Derecho, y determinar la percepción sobre la calidad y oportunidad de los mismos</t>
  </si>
  <si>
    <t>Oficina Asesora de Planeación</t>
  </si>
  <si>
    <t>Sondeo realizado</t>
  </si>
  <si>
    <t>Enlace: https://forms.office.com/pages/responsepage.aspx?id=zfse-ze-OEKE0k-sLHVR3D2ePDRi23BPv2ebwCAaKPRUQk9NOFExMEVERkRHUk5RSjZYN0laM0ZOMy4u</t>
  </si>
  <si>
    <t>Realizar sondeo sobre temas del Plan Anticorrupción y de Atención al Ciudadano 2024 del Ministerio de Justicia y del Derecho.</t>
  </si>
  <si>
    <t>Realizar sondeo sobre temas del Plan de Acción Institucional 2024 del Ministerio de Justicia y del Derecho.</t>
  </si>
  <si>
    <t>Difusión y análisis de información institucional a través de las redes sociales</t>
  </si>
  <si>
    <t>Oficina de Prensa y Comunicaciones</t>
  </si>
  <si>
    <t>Redes sociales institucionales</t>
  </si>
  <si>
    <t>Estrategia de divulgación, sensibilización y fortalecimiento de capacidades de control y fiscalización de cannabis a fin de consolidar el funcionamiento adecuado del modelo nacional de control y fiscalización para su acceso seguro e informado.</t>
  </si>
  <si>
    <t>Subdirección de Control y Fiscalización de Sustancias Químicas y Estupefacientes</t>
  </si>
  <si>
    <t>Humanos
Físicos</t>
  </si>
  <si>
    <t>Realizar encuentros presenciales y/o virtuales sobre la reglamentación y trámites de licencias de cannabis</t>
  </si>
  <si>
    <t xml:space="preserve">Realizar encuentros presenciales y/o virtuales enfocado a la orientación sobre el trámite, aclaración de normatividad, conceptos técnicos dirigido a grupos de valor y ciudadania en general </t>
  </si>
  <si>
    <t>Plan Institucional de Gestión Ambiental (PIGA)</t>
  </si>
  <si>
    <t>Grupo deGestión Administrativa</t>
  </si>
  <si>
    <t>Ejercicio de participación implementado</t>
  </si>
  <si>
    <t>Plan Institucional de Gestión Ambiental actualizado.
Campañas de ahorro de energía eléctrica y agua.
Cambios de luminarias por ahorradoras de energía eléctrica y grifos ahorradores de agua.
Campañas de sensibilización por el día mundial del reciclaje; día mundial del agua; día mundial de la tierra.</t>
  </si>
  <si>
    <t>Correos electrónicos institucional</t>
  </si>
  <si>
    <t>15/05/2023
10/05/2023
10/04/2023
07/03/2023</t>
  </si>
  <si>
    <t>Correo electrónico institucional</t>
  </si>
  <si>
    <t>1.059
(Funcionarios y contratistas MJD. 2022)</t>
  </si>
  <si>
    <t>El MJD se ha comprometido a la elaboración y divulgación de campañas preventivas y de mitigación por la generación de residuos que pueden generar impacto ambiental debido a las actividades acordes con su funcionalidad.</t>
  </si>
  <si>
    <t xml:space="preserve">El seguimiento y monitoreo se realiza con corte trimestral a las actividades de los planes, en la matriz denominada "seguimiento de planes" del Grupo de Gestión Humana. El documento excel contempla 144 actividades, de las cuales 89 actividades se encuentran programadas para gestión y/o ejecución en el segundo trimestre del 2023.
Algunos de los avances más reelvantes de los planes del GGH son: * Plan Anual de Vacantes y Plan de Previsión de Recursos Humanos: De los 36 estudios de vertificación de requisitos puestos en conocimiento de los funcionarios en el primer trimestre 17 quedaron desiertos.En el segundo trimestre se realizaron 36 estudios de vertificación de requisitos de funcionarios de carrera administrativa para provisionar de los cuales 12 quedaron desiertos. 
* Plan Institucional de Capacitación – PIC:
En el primer semestre  14  funcionarios realizaron el curso virtual de inducción, se certificaron 8 funcionarios en el primer trimestre y en el segundo trimestre 6 funcionarios.  
* Plan del Sistema de Gestión de la Seguridad y Salud en el Trabajo:
1. COPASST: Convocatoria para postulaciones del 23 de mayo al 26 de junio. Presentación de candidatos. Elecciones los días 04 y 05 de julio del 2023 de 8:00 a.m. a 5:00 p.m.  
2. BRIGADA DE EMERGENCIAS: 3 capacitaciones a brigadistas •Atención de emergencias en primeros auxilios básicos. •Prevención y control de incendios. •Uso del desfibrilador y reanimación cardiopulmonar.
3. SEMANA DE LA SEGURIDAD Y LA SALUD EN EL TRABAJO. La semana de la seguridad y la salud en el trabajo llevó a cabo del 24 al 28 de abril de 2023. 
4. INSPECCIONES DE SEGURIDAD. Se han realizado inspección de condiciones y puestos de trabajo a los teletrabajadores, en su lugar de residencia, de acuerdo al cronograma establecido.  
5. PROGRAMA DE VIGILANCIA EPIDEMIOLÓGICA OSTEOMUSCULAR. Con el objetivo de desarrollar medidas preventivas de intervención en riesgo ergonómico que contribuyan a la prevención de sintomatología osteomuscular y/o desórdenes músculo esqueléticos se realizaron pausas activas, orientación de utilización del gym e inspecciones y ajustes de puestos de trabajo.  
6. TAMIZAJE CARDIOVSACULAR. En esta actividad se realizó del 15 al 19 de mayo y participaron 96 colaboradores.	
* Plan de Bienestar, Estímulos e Incentivos: 
Invitación para participar en la construcción de resolución para establecer los parámetros y procedimientos para otorgar los estimulos e incentivos a los funcionarios de la entidad. Se habilitó en la página web de la entidad enlace. En el mes de junio se publicaron las respuestas a las observaciones presentadas. 
Se adelantaron actividades con el fin de bajar los niveles de estrés, propiciar o fomentar ambiente de trabajo en equipo y acondicionar espacios de entorno recreativo tales como:  Minjusticia te obsequia, taller de finanzas, videos de agradecimiento a una vida servicio (retiro), clases de rumba/yoga, conformación de equipos para olimpiadas, celebración del día de la familia, del padre, de la madre, de la secretaria y del servidor publico.    </t>
  </si>
  <si>
    <t xml:space="preserve">Semana de Integridad: 
Durante este periodo se realizaron las mesas pertinentes para la inclusión de los temas de código de integridad y valores en los procesos de inducción y reinducción; producto que se tiene previsto para el último periodo del año.
En cuanto a la tercera semana de gestión integra de sector justicia, a pesar de tenerla programada para el último cuatrimestre del año, se llevó a cabo del 14 al 18 de agosto de 2023.  
•146 registros de asistencia virtual 146 encuestas diligenciadas
•Promedio de 15 asistentes por día de manera presencial x 5 días= 75 en la semana
•Hubo una participación de 30 personas por charla a nivel virtual, considerando que, no se registran todos
•13 actividades de formación capacitación e intercambio de experiencias x 30= 390 participantes 
•5 actividades puesto a puesto y virtuales de interactividad con el saber y la lúdica, con una cobertura del Ministerio de 300 personas por día en promedio
Se solicita al GSC el ajuste de la actividad teniendo en cuenta que en la revisión de propuesta de creación de un buzón, se observó que el Ministerio cuenta con los medios para que los colaboradores de la entidad presenten sus apreciaciones a los directivos de la entidad, mediante los correos electrónicos gestiónhumana@minjusticia.gov.co y secretaria.general@minjusticia.gov.co. Razón por la cual se elimina la creación de mecanismos alternos. (buzón o periódicos)
Memorando solicitud de ajuste. </t>
  </si>
  <si>
    <t xml:space="preserve">Nombramientos provisionales.      
La propuesta está encaminada a establecer alianzas con entidades especializadas y articular la ocupación de las vacantes previamente definidas por la administración, por personas de mayor protección.
Para el segundo cuatrimestre se requirió al Instituto Nacional para Ciegos (INCI), el Instituto Nacional para Sordos (INSOR), sin embargo, no se recibieron hojas de vida. 
En cuanto a los jóvenes entre 18 y 28 años, el Ministerio logro vincular una persona en este rango de edad, en el cargo de auxiliar de servicios generales, del Grupo de Gestión Financiera y Contable. 
Respecto a las mujeres, en el segundo cuatrimestre fue posible la vinculación de una persona en Libre Nombramiento y Remoción, como profesional especializado grado 18 del Grupo de Gestión Documental. 
Implementar alternativas y programas como el teletrabajo y horarios flexibles, para la población con discapacidad.
1)  5 colaboradores de la entidad cuentan con Resolución de Horario Flexible. 
2) 2 funcionarios tienen horario flexible por familiar en condición de discapacidad.
SI bien se ha desarrollado la acción, se solicita la eliminación de esta, teniendo en cuenta que en el desarrollo no se ha generado diálogo con los grupos de interés, adicionalmente la gestión se reporta en el PLan de Acción de la Entidad. </t>
  </si>
  <si>
    <t>Informe de resultados "Semana de Gestión Integra 2023"</t>
  </si>
  <si>
    <t>Correo electrónico 
Fondos de pantalla monitores de la entidad</t>
  </si>
  <si>
    <t>14/08/2023
al 18/08/2023</t>
  </si>
  <si>
    <t>2/08/2023
al 18/08/2023</t>
  </si>
  <si>
    <t xml:space="preserve">146 persona diligenciaron la encuesta de percepción encontrando que el 55% se mostraron muy satisfechos con la actividad y 39% satsifechos. </t>
  </si>
  <si>
    <t>La convocatoria se realizará por canales digitales de las entidades organizadoras, correos electrónicos, whatsaap, redes sociales</t>
  </si>
  <si>
    <t>Los canales que se utilizarán son: canales digitales de las entidades organizadoras, correos electrónicos, whatsaap, redes sociales.</t>
  </si>
  <si>
    <t>Informe de encuentro de conciliadores</t>
  </si>
  <si>
    <t>I TRIMESTRE 
02/2023
03/2023
II TRIMESTRE
04/2023
05/2023
07/2023</t>
  </si>
  <si>
    <t>Se obtuvieron los siguientes resultados de la medición de percepción y satisfacción que se aplicó del Programa Nacional de Justicia en Equidad, respecto de  los encuentros y procesos de formación realizados:
Excelente: 44%
Bueno: 29%
Regular: 13%
Malo: 1%
No registra: 13%</t>
  </si>
  <si>
    <t>No se reportan compromisos adquiridos</t>
  </si>
  <si>
    <t xml:space="preserve">Formulario de medición </t>
  </si>
  <si>
    <t>27/01/2023	Universidad Externado de Colombia – Funcionarios Biblioteca
1/02/2023	Universidad Nacional de Colombia – Estudiante de primer semestre
2/02/2023	Universidad Nacional de Colombia – Estudiantes de consultorio jurídico 
6/02/2023	Fundación Cardio Infantil
23/02/2023	Fundación Universitaria los Libertadores
28/02/2023	Fundación yo Puedo - Granada Meta
1/03/2023	Secretaría de Gobierno de Soacha
2/03/2023	Fundación Universitaria los Libertadores
3/03/2023	Feminicidio (comisarios, consultorios jurídicos y secretarias de la mujer)
3/03/2023	Colegio Mayor de Cundinamarca
6/03/2023	Colegio Mayor de Cundinamarca
8/03/2023	Secretaría de Gobierno de Soacha
3/11/2023	Organización Yo puedo
3/16/2023	Colegio Mayor de Cundinamarca - Sede El Tintal
3/30/2023	Universidad Externado - Maestría en Derecho informático y Nuevas Tecnologías
4/20/2023	Universidad Externado - Especialización en Derecho informático y Nuevas Tecnologías
5/18/2023	Alcaldía de Pereira
5/18/2023	Concejo Municipal de Pereira
5/18/2023	Gobernación de Risaralda
5/23/2023	Institución Universitaria Mayor de Cartagena
5/23/2023	Universidad de Cartagena
5/23/2023	Alcaldía de Bogotá
5/24/2023	IDIPRON Instituto Distrital para la Protección de la Niñez y la Juventud
5/26/2023	Alcaldía de Tunja
5/30/2023	Unidad de Víctimas
6/20/2023	Transformación digital - Minjusticia
6/22/2023	Universidad Cooperativa de Colombia - Santa Marta
6/22/2023	Universidad del Magadalena - Santa Marta
6/23/2023	Universidad Sergio Arboleda - Santa Marta
6/23/2023	Gobernación del Magdalena
6/29/2023	Alcaldía de Villavicencio
6/29/2023	Gobernación del Meta
6/30/2023	Asamblea departamental del Meta
7/10/2023	Alcaldía Agua de Dios (Cundinamarca)
7/11/2023	Socialización Curso SUIN sesión mañana
7/11/2023	Socialización Curso SUIN sesión tarde
7/08/2023	Alcaldía de Cali - Ruta de paz y reconciliación
7/28/2023	Juntanza Ataco (Tolima)
7/29/2023	Juntanza Ataco Alcaldía (Tolima)
7/29/2023	Juntanza Ataco (Tolima)
8/25/2023	Juntanza Hacarí (Norte de Santander)
8/25/2023	Juntanza Hacarí (Norte de Santander)
8/26/2023	Juntanza Hacarí (Norte de Santander)
8/31/2023	Universidad Remington sede Bucaramanga
9/01/2023	Universidad del Sinú (Montería)
9/01/2023	Universidad Pontificia Bolivariana (Montería)
9/01/2023	Universidad Remington (Montería)
9/01/2023	Gobernación de Córdoba (Montería)
9/07/2023	Universidad Cesmag (Pasto-Nariño)
9/07/2023	Universidad Mariana (Pasto-Nariño)
9/08/2023	Universidad Cooperativa de Colombia (Pasto-Nariño)
9/08/2023	Universidad de Nariño (Pasto-Nariño)
9/08/2023	Gobernación de Nariño (Pasto)
9/08/2023	Persocapitales (Personerías)  evento Pasto-Nariño
9/15/2023	Universidad de Santander (Cúcuta -Santander)
9/20/2023	Fundación Universitaria Unicerrvantes sede Mocoa (Putumayo)
9/20/2023	Gobernación de Putumayo (Mocoa)
BOLETIN VENTANA AL DERECHO_BANNERS_INFOGRAFIAS
7/03/2023	Aplicación enfoque de género
21/04/2023	Actividad judicial con enfoque de género
16/03/2023	Ventana al derecho 38
26/04/2023	Banner decreto depuración
5/05/2023	Violencia Institucional
11/05/2023	Étnica
12/05/2023	Ventana al derecho 39                                         18/07/2023	Ventana al derecho 40                            14/09/2023	Ventana al derecho 41
30/05/2023	Banner LGBTI 2
31/05/2023	Banner LGBTI 1
30/05/2023	Infografía CIDH LGBTI
28/05/2023	Estereotipos CDIH</t>
  </si>
  <si>
    <t xml:space="preserve">
27/01/2023
1/02/2023
2/02/2023
6/02/2023
23/02/2023
28/02/2023
1/03/2023
2/03/2023
3/03/2023
3/03/2023
6/03/2023
8/03/2023
3/11/2023
3/16/2023
3/30/2023
4/20/2023
5/18/2023
5/18/2023
5/18/2023
5/23/2023
5/23/2023
5/23/2023
5/24/2023
5/26/2023
5/30/2023
6/20/2023
6/22/2023
6/22/2023
6/23/2023
6/23/2023
6/29/2023
6/29/2023
6/30/2023
7/10/2023
7/11/2023
7/11/2023
7/08/2023
7/28/2023
7/29/2023
7/29/2023
8/25/2023
8/25/2023
8/26/2023
8/31/2023
9/01/2023
9/01/2023
9/01/2023
9/01/2023
9/07/2023
9/07/2023
9/08/2023
9/08/2023
9/08/2023
9/08/2023
9/15/2023
9/20/2023
9/20/2023BOLETIN VENTANA AL DERECHO_BANNERS_INFOGRAFIAS28/02/2023
14/04/2023
09/03/2023
19/04/2023
28/04/2023
04/05/2023
05/05/2023
23/05/2023
24/05/2023
23/05/2023
21/05/2023</t>
  </si>
  <si>
    <t>22/01/2023
27/01/2023
28/01/2023
1/02/2023
18/02/2023
23/02/2023
24/02/2023
25/02/2023
26/02/2023
26/02/2023
1/03/2023
3/03/2023
29/10/2023
3/11/2023
3/25/2023
4/15/2023
5/14/2023
5/14/2023
5/14/2023
5/18/2023
5/18/2023
5/18/2023
5/19/2023
5/21/2023
5/25/2023
6/15/2023
6/17/2023
6/17/2023
6/18/2023
6/19/2023
6/24/2023
6/24/2023
6/25/2023
2/10/2023
2/11/2023
2/11/2023
2/08/2023
7/24/2023
7/25/2023
7/25/2023
8/20/2023
8/20/2023
8/21/2023
8/25/2023
8/26/2023
8/26/2023
8/26/2023
8/26/2023
9/01/2023
9/01/2023
9/02/2023
9/02/2023
9/02/2023
9/02/2023
9/10/2023
9/15/2023
9/15/2023BOLETIN VENTANA AL DERECHO_BANNERS_INFOGRAFIAS28/02/2023
14/04/2023
09/03/2023
19/04/2023
28/04/2023
04/05/2023
05/05/2023
23/05/2023
24/05/2023
23/05/2023
21/05/2023</t>
  </si>
  <si>
    <t xml:space="preserve">
27/01/2023
1/02/2023
2/02/2023
6/02/2023
23/02/2023
28/02/2023
1/03/2023
2/03/2023
3/03/2023
3/03/2023
6/03/2023
8/03/2023
3/11/2023
3/16/2023
3/30/2023
4/20/2023
5/18/2023
5/18/2023
5/18/2023
5/23/2023
5/23/2023
5/23/2023
5/24/2023
5/26/2023
5/30/2023
6/20/2023
6/22/2023
6/22/2023
6/23/2023
6/23/2023
6/29/2023
6/29/2023
6/30/2023
7/10/2023
7/11/2023
7/11/2023
7/08/2023
7/28/2023
7/29/2023
7/29/2023
8/25/2023
8/25/2023
8/26/2023
8/31/2023
9/01/2023
9/01/2023
9/01/2023
9/01/2023
9/07/2023
9/07/2023
9/08/2023
9/08/2023
9/08/2023
9/08/2023
9/15/2023
9/20/2023
9/20/2023BOLETIN VENTANA AL DERECHO_BANNERS_INFOGRAFIAS
7/03/2023
21/04/2023
16/03/2023
26/04/2023
5/05/2023
11/05/2023
12/05/2023
30/05/2023
31/05/2023
30/05/2023
28/05/2023</t>
  </si>
  <si>
    <t>Universidad Externado de Colombia – Funcionarios Biblioteca	17
Universidad Nacional de Colombia – Estudiante de primer semestre	49
Universidad Nacional de Colombia – Estudiantes de consultorio jurídico 	63
Fundación Cardio Infantil	10
Fundación Universitaria los Libertadores	57
Fundación yo Puedo - Granada Meta	6
Secretaría de Gobierno de Soacha	6
Fundación Universitaria los Libertadores	75
Feminicidio (comisarios, consultorios jurídicos y secretarias de la mujer)	184
Colegio Mayor de Cundinamarca	7
Colegio Mayor de Cundinamarca	28
Secretaría de Gobierno de Soacha	35
Organización Yo puedo	37
Colegio Mayor de Cundinamarca - Sede El Tintal	84
Universidad Externado - Maestría en Derecho informático y Nuevas Tecnologías	17
Universidad Externado - Especialización en Derecho informático y Nuevas Tecnologías	23
Alcaldía de Pereira	20
Concejo Municipal de Pereira	7
Gobernación de Risaralda	9
Institución Universitaria Mayor de Cartagena	33
Universidad de Cartagena	36
Alcaldía de Bogotá	43
IDIPRON Instituto Distrital para la Protección de la Niñez y la Juventud	5
Alcaldía de Tunja	4
Unidad de Víctimas	11
Transformación digital - Minjusticia	345
Universidad Cooperativa de Colombia - Santa Marta	39
Universidad del Magadalena - Santa Marta	38
Universidad Sergio Arboleda - Santa Marta	18
Gobernación del Magdalena	6
Alcaldía de Villavicencio	16
Gobernación del Meta	12
Asamblea departamental del Meta	11
Alcaldía Agua de Dios (Cundinamarca)	41
Socialización Curso SUIN sesión mañana	119
Socialización Curso SUIN sesión tarde	128
Alcaldía de Cali - Ruta de paz y reconciliación	0
Juntanza Ataco (Tolima)	45
Juntanza Ataco Alcaldía (Tolima)	13
Juntanza Ataco (Tolima)	31
Juntanza Hacarí (Norte de Santander)	5
Juntanza Hacarí (Norte de Santander)	41
Juntanza Hacarí (Norte de Santander)	8
Universidad Remington sede Bucaramanga	19
Universidad del Sinú (Montería)	53
Universidad Pontificia Bolivariana (Montería)	23
Universidad Remington (Montería)	69
Gobernación de Córdoba (Montería)	8
Universidad Cesmag (Pasto-Nariño)	51
Universidad Mariana (Pasto-Nariño)	84
Universidad Cooperativa de Colombia (Pasto-Nariño)	71
Universidad de Nariño (Pasto-Nariño)	105
Gobernación de Nariño (Pasto)	13
Persocapitales (Personerías)  evento Pasto-Nariño	29
Universidad de Santander (Cúcuta -Santander)	46
Fundación Universitaria Unicerrvantes sede Mocoa (Putumayo)	41
Gobernación de Putumayo (Mocoa)	16</t>
  </si>
  <si>
    <t>1. El 24 de abril de 2023, se socializa la metodología de depuración normativa con la asesora doctora Carolina Murillo de la Dirección Jurídica de la Presidencia de la República.  
2. El 3 de mayo se socializa la metodología de depuración con el sector de Trabajo.
3. El 30 de mayo se socializa la metodología de depuración con el sector de Transporte.
4. El 14 de junio se socializó la metodología de depuracion con el Sector de Hacienda y Crédito Público.
5.  El 3 de agosto se socializó la metodología de depuracion con el Sector de Ambietne y Desarrollo Sostenible.
6.  El 14 de septiembre se socializó la metodología de depuracion con el Sector de Salud y Protección Social.</t>
  </si>
  <si>
    <t xml:space="preserve">1. 20/04/2023
2. 26704/2023
3. 26/05/2023
4.26/05/2023
5.01/08/2023
6. 04/08/2023
</t>
  </si>
  <si>
    <t>1. 24/04/2023
2. 03/05/2023
3. 30/052023
4. 14/06/2023
5. 03/08/2023
6. 14/09/2023</t>
  </si>
  <si>
    <t xml:space="preserve">Presencial Secretaría Jurídica de la Presidencia de la República
teams con sector Trabajo
teams con sectro Transporte
teams con sector Hacienda
teams con sector Ambiente
teams con sector Salud
</t>
  </si>
  <si>
    <t>1. 3
2.10
3. 11
4. 6 
5. 6
6. 8</t>
  </si>
  <si>
    <t xml:space="preserve">1. El 6 de febrero de 2023, se socializa la metodología de depuración normativa el Presidente de la Asamblea del Departamento del Magdalena. 
2. El 1 de marzo de 2023, se socializa la metodología de depuración normativa con el Secretario de Gobierno de la Alcaldía de Soacha. 
3. El 8 de marzo de 2023, se socializa la metodología de depuración normativa con los funcionarios de las oficinas jurídicas de las diferentes depedencias de de la Alcaldía de Soacha. 
4.  El 23 de mayo de 2023, se socializa la metodología de depuración normativa con funcionarios de la Alcaldía de Bogotá D. C.    
5.  El 24 de mayo de 2023, se socializa la metodología de depuración normativa con funcionarios de la Dirección Jurídica de la Alcaldía de Soacha. 
6.  El 26 de mayo de 2023, se socializa la metodología de depuración normativa con funcionarios de la Tunja.
7.  El 6 de junio de 2023, se socializa la metodología de depuración normativa con funcionarios de la Alcaldía de Mitú.
8.  El 30 de junio de 2023, se socializa la metodología de depuración normativa con funcionarios de la Alcaldía de Villavicencio.
9.  El 30 de junio de 2023, se socializa la metodología de depuración normativa con funcionarios de la Asamblea del Meta.
10.  El 12 de julio de 2023, se socializa la metodología de depuración normativa con funcionarios de la Alcaldía de Manizales.
11.  El 18 de julio de 2023, se socializa la metodología de depuración normativa con funcionarios de la Alcaldía de Bucaramanga.
12.  El 10 de agosto de 2023, se socializa la metodología de depuración normativa con funcionarios de la Gobernación de Santander.
     13.  El 31 de agosto de 2023, se socializa la metodología de depuración normativa con equipo de trabajo  de la Alcaldía de Bogotá D. C. 
   </t>
  </si>
  <si>
    <t>1. 01/02/2023
2. 24/02/2023
3. 02/03/2023
4. 16/05/2023
5.  16/05/2023
6.  16/05/2023
7. 01/06/2023
8. 23/06/2023
9. 23/06/2023
10. 04/07/2023
11. 04/07/2023
12. 01/08/2023
13.12/08/2023</t>
  </si>
  <si>
    <t>1. 01/02/2023
2. 24/02/2023
3. 02/03/2023
4. 23/06/2023</t>
  </si>
  <si>
    <t xml:space="preserve">1. 06/02/2023
2. 01/03/2023
3. 08/03/2023
4. 23/05/2023
5. 24/05/2023
6. 26/05/2023
7. 06/06/2023
8. 30/06/2023
9. 30/06/2023
10. 12/07/2023
11. 18/07/2023
12. 10/08/2023
13.  31/08/2023
</t>
  </si>
  <si>
    <t xml:space="preserve">Presencial en el despacho de la Dirección y en las instalaciones de la Alcaldía de Soacha el 1 y el 8 de marzo de 2023.
Capacitaciones presenciales en la Alcadía de Villavicencio y Asamblea del Meta y la demás vía teams.
</t>
  </si>
  <si>
    <t xml:space="preserve">1. 5
2. 10
3. 17
4. 47
5. 16 
6.16
7. 9
8. 16
9. 11
10.  7
11. 7
12. 7
13. 15      </t>
  </si>
  <si>
    <t>Se realizaron las actividades de votación y elección por parte de la ciudadania del conjunto de datos abiertos.
Al interior de la entidad se realizo la configuración de los datos, la descripción de los metadatos y la publicación del conjunto de datos abiertos en el portal de datos.gov.co
Se realizo la publicación del informe de resultados del ejercicio de participación  en la sede electronica del MJD.</t>
  </si>
  <si>
    <t>15/05/2023</t>
  </si>
  <si>
    <t>14/06/2023</t>
  </si>
  <si>
    <t>Pagina web
mailing</t>
  </si>
  <si>
    <t>Muy satisfecho 46%
Satisfecho 33%
Conforme 17%
Insatisfecho 4%
Muy insatisfecho 0%</t>
  </si>
  <si>
    <r>
      <rPr>
        <b/>
        <sz val="10"/>
        <rFont val="Arial"/>
        <family val="2"/>
      </rPr>
      <t>TWITTER:</t>
    </r>
    <r>
      <rPr>
        <sz val="10"/>
        <rFont val="Arial"/>
        <family val="2"/>
      </rPr>
      <t xml:space="preserve"> En el período se movieron 1.329 publicaciones que produjeron 9.144.600 impresiones, 986.300 interacciones y 80,64 % de engagement, mes por mes así: Mayo 11,73%, jujnio 32,72%, julio 30,73% y 5,46% en agosto.
</t>
    </r>
    <r>
      <rPr>
        <b/>
        <sz val="10"/>
        <rFont val="Arial"/>
        <family val="2"/>
      </rPr>
      <t>FACEBOOK</t>
    </r>
    <r>
      <rPr>
        <sz val="10"/>
        <rFont val="Arial"/>
        <family val="2"/>
      </rPr>
      <t xml:space="preserve">: En e cuatrimestre se movieron 277 publicaciones que produjo un alcance de 1.010.742, 4.920 interacciones y engagement de 5,86%, mes por mes así: mayo 0,29%, junio 2,19%, julio 0,26% y 3,12% en agosto.
</t>
    </r>
    <r>
      <rPr>
        <b/>
        <sz val="10"/>
        <rFont val="Arial"/>
        <family val="2"/>
      </rPr>
      <t>INSTAGRAM:</t>
    </r>
    <r>
      <rPr>
        <sz val="10"/>
        <rFont val="Arial"/>
        <family val="2"/>
      </rPr>
      <t xml:space="preserve"> Se publicaron 265 publicaciones obteniendo un alcance de 264.141, 47.795 de interacciones y 81,43% de engagemen, mes por mes así: 29,80% en mayo, 2,42% en junio, 16,70% en julio y 32,51% en agosto.
</t>
    </r>
    <r>
      <rPr>
        <b/>
        <sz val="10"/>
        <rFont val="Arial"/>
        <family val="2"/>
      </rPr>
      <t>TIKTOK:</t>
    </r>
    <r>
      <rPr>
        <sz val="10"/>
        <rFont val="Arial"/>
        <family val="2"/>
      </rPr>
      <t xml:space="preserve"> Se movieron 57 publicaciones que  produjeron 29.736 visualizaciones, 3.048 interacciones y se registro 37,71% de engagement.</t>
    </r>
  </si>
  <si>
    <r>
      <rPr>
        <b/>
        <sz val="10"/>
        <rFont val="Arial"/>
        <family val="2"/>
      </rPr>
      <t>EVIDENCIAS</t>
    </r>
    <r>
      <rPr>
        <sz val="10"/>
        <rFont val="Arial"/>
        <family val="2"/>
      </rPr>
      <t xml:space="preserve">:
1. Excell con las estadísticas y las gráficas realizadas por el equipo digital de la OPC.
2. Redes sociales MJD
Facebook MinjusticiaCo; Twitter @minjusticiaco​; Instagram @MinjusticiaCo​
TIKTOK @minjusticiaco
</t>
    </r>
  </si>
  <si>
    <t>01/05/2023 al 31/08/2023</t>
  </si>
  <si>
    <t>Humanos
Financieros
Físicos (Funcionamiento)</t>
  </si>
  <si>
    <t>Profesional Community manager dedicada al movimiento de redes con un contrato por $4.550.000,00 al mes.
Dos días de trabajo en la realización de este informe por un valor de $303.300,00.</t>
  </si>
  <si>
    <t>Implementación participativa del componente cultural del Modelo de Gestión Documental y Administración de Archivos del MJD.</t>
  </si>
  <si>
    <t>Grupo de Gestión Documental</t>
  </si>
  <si>
    <t xml:space="preserve">Con el fin de Fortalecer las competencias interinstitucionales para el manejo técnico de información documental, al interior del MJD, hemos avanzado en las capacitaciones y asistencias técnicas en las dependencias </t>
  </si>
  <si>
    <t>Informe Power BI capacitaciones de asistencias técnicas 
Capacitaciones SGDEA</t>
  </si>
  <si>
    <t xml:space="preserve">Correo electrónico institucional </t>
  </si>
  <si>
    <t xml:space="preserve">$ 83,983,868
Fuente: Proyecto de inversión "Mejoramiento de la oferta de servicios de gestión documental del Ministerio de Justicia y del Derecho a nivel nacional" </t>
  </si>
  <si>
    <t>Validar apliación de lineamientos técnicos acordandos en las asitencias  y capacitaciones del SGDEA</t>
  </si>
  <si>
    <t>Desarrollar espacios de socialización para dar a conocer los contenidos y servicios de la herramienta LegalApp</t>
  </si>
  <si>
    <t>Dirección de Justicia Formal</t>
  </si>
  <si>
    <t>virtuales</t>
  </si>
  <si>
    <t>Presencial</t>
  </si>
  <si>
    <t>22 estudiantes
15 estudiantes
25 estudiantes</t>
  </si>
  <si>
    <t>Adelantar el concurso "Mejor Experiencia Tejiendo Justicia" para compartir experiencias exitosas e innovadoras frente a iniciativas de acceso a la justicia con enfoque de género y discapacidad</t>
  </si>
  <si>
    <t>Concurso adelantado</t>
  </si>
  <si>
    <t>Habilitar espacios para la divulgación y actualización de conocimientos sobre enfoque diferencial en género y discapacidad para el acceso a la justicia.</t>
  </si>
  <si>
    <t>Durante el periodo se han desarrollado los siguientes webinars 4 webinars asi:                        1. Feminicidios: ¿quiénes son sus perpetradores?       2. Evolución del concepto de familias y garantía de derechos de parejas del mismo sexo en Colombia.     3. Buenas prácticas en protección colectiva y sanación para lideresas y defensoras de derechos humanos desde un enfoque étnico y territorial.           4.Retos y recomendaciones en la aplicación de la ley 1996 de 2019 en la atención ante entidades públicas y privadas</t>
  </si>
  <si>
    <t xml:space="preserve"> https://www.youtube.com/watch?v=LOuIm7lHznU               https://www.youtube.com/watch?v=JeADb2eaAzE              https://www.youtube.com/watch?v=hIKwvIaIKeo                  https://www.youtube.com/watch?v=EtSQQHD1rjQ</t>
  </si>
  <si>
    <t xml:space="preserve">1)  27 al 3 de marzo2023 
   2)  6 al 10 de marzo 2023   
         3) 12 al17 de marzo 2023         
   4)  26 al 31 de marzo 2023 </t>
  </si>
  <si>
    <t>Correo Elctronico, Portal Ministserio de Justicia</t>
  </si>
  <si>
    <t>Correo electrónico y redes sociales del MJD</t>
  </si>
  <si>
    <t xml:space="preserve">    1) 03/03/2023      
        2)  10/03/2023         
   3)  17/03/2023    
4)  31/03/2023</t>
  </si>
  <si>
    <t>Yuotube</t>
  </si>
  <si>
    <t>1) 249   
2) 160 
3) 155 
4) 165</t>
  </si>
  <si>
    <t>1.  03/03/2023 
 2.  10/03/2023 
3.  17/03/2023 
4.  31/03/2023</t>
  </si>
  <si>
    <t>Desarrollar asistencias técnicas en torno a la implementación de la Ley 2126 de 2021 (Comisarías Familias)</t>
  </si>
  <si>
    <t>Se llevarón a cabo dos asistencias técnicas en territorio (Departamento de Guaviare y Departamento de Meta)</t>
  </si>
  <si>
    <t>Resultados encuesta de percepción de  satisfacción Muy bueno (Instrumento de evaluación y percepción de la Asistencia Técnica cuestionario Forms)</t>
  </si>
  <si>
    <t>.Departamento de Guaviare 11-16 de mayo de 2023  
Departamento de Meta 18 de mayo de 2023</t>
  </si>
  <si>
    <t>Presencial/virtual</t>
  </si>
  <si>
    <t>11/04/2023 
25/04/2023</t>
  </si>
  <si>
    <t>11/05/2023  
18/05/2023</t>
  </si>
  <si>
    <t>Presencial/Virtual</t>
  </si>
  <si>
    <t>12
 52</t>
  </si>
  <si>
    <t>NO APLICA</t>
  </si>
  <si>
    <t>Seguimiento y reforzar implementación adecuada con todos loa actores territorial. Adicional a la homogenización de lineamientos en la atención y abordaje Comisarial.</t>
  </si>
  <si>
    <t>(Relacionar finalización cumplimiento compromisos)</t>
  </si>
  <si>
    <t>Brindar acompañamiento técnico (interno y externo) del MJD para la incorporación del enfoque étnico en las iniciativas que requieren apoyo</t>
  </si>
  <si>
    <t xml:space="preserve">1. Mesas de trabajo con las dependencias del ministerio para el seguimiento y ejecución de procedimientos con enfoque diferencial étnico 
2. asistencias técnicas a pueblos y comunidades étnicas para el mejoramiento de su acceso a la justicia </t>
  </si>
  <si>
    <t xml:space="preserve">1. Plan de acción - étnico
2 informes de asistencias tecnicas realizadas </t>
  </si>
  <si>
    <t xml:space="preserve"> Pln acción Enero - Febrero 2023 -
Asistencias  técnicas
Mocoa - 25 de mayo de 2023.
Llorente, Tumaco (Nariño) - 25 de mayo de 2023.
Piendamó (Cauca) - 6 de marzo de 2023
Orito (Putumayo) - 5 de mayo de 2023
Villagarzón (Putumayo) - 18 de marzo de 2023</t>
  </si>
  <si>
    <t>virtual</t>
  </si>
  <si>
    <t xml:space="preserve"> Pln acción Enero - Febrero 2023 -
Mocoa - 25 de mayo de 2023.
Llorente, Tumaco (Nariño) - 25 de mayo de 2023.
Piendamó (Cauca) - 6 de marzo de 2023
Orito (Putumayo) - 5 de mayo de 2023
Villagarzón (Putumayo) - 18 de marzo de 2023</t>
  </si>
  <si>
    <t>Pagina Web, del ministerio, microsotio de Cannabis, plataforma MICC.</t>
  </si>
  <si>
    <r>
      <rPr>
        <b/>
        <sz val="10"/>
        <rFont val="Arial"/>
        <family val="2"/>
      </rPr>
      <t xml:space="preserve">
</t>
    </r>
    <r>
      <rPr>
        <b/>
        <u/>
        <sz val="10"/>
        <rFont val="Arial"/>
        <family val="2"/>
      </rPr>
      <t>II CUATRIMESTRE</t>
    </r>
    <r>
      <rPr>
        <b/>
        <sz val="10"/>
        <rFont val="Arial"/>
        <family val="2"/>
      </rPr>
      <t xml:space="preserve">
1. </t>
    </r>
    <r>
      <rPr>
        <sz val="10"/>
        <rFont val="Arial"/>
        <family val="2"/>
      </rPr>
      <t xml:space="preserve">Muy satisfecho 46%
Satisfecho : 36%
Conforme :13%
Insatisfecho 4%
Muy insatisfecho:1%
</t>
    </r>
    <r>
      <rPr>
        <b/>
        <sz val="10"/>
        <rFont val="Arial"/>
        <family val="2"/>
      </rPr>
      <t>2.</t>
    </r>
    <r>
      <rPr>
        <sz val="10"/>
        <rFont val="Arial"/>
        <family val="2"/>
      </rPr>
      <t xml:space="preserve">Muy satisfecho 73%
Satisfecho : 20%
Conforme :7%
</t>
    </r>
    <r>
      <rPr>
        <b/>
        <sz val="10"/>
        <rFont val="Arial"/>
        <family val="2"/>
      </rPr>
      <t>3.</t>
    </r>
    <r>
      <rPr>
        <sz val="10"/>
        <rFont val="Arial"/>
        <family val="2"/>
      </rPr>
      <t xml:space="preserve"> Muy satisfecho: 69% 
Satisfecho 31% .
</t>
    </r>
  </si>
  <si>
    <r>
      <t xml:space="preserve">Se realizaron actividades de gestión para la etapa de preparación para los ejercicios de rendición de cuentas 2023, en los cuales se desarrollaron:
1. Se conformó el Equipo líder de rendición de cuentas para la vigencia 2023, quien será los encargados de apoyar a la cumplimiento de la estrategia de rendición de cuentas.
2.	Se realizó el diligenciamiento del autodiagnóstico de la política de rendición de cuentas de la vigencia 2023. 
3.	Se elaboró y aprobó la estrategia de rendición de cuentas de la vigencia 2023, por parte del Equipo de Rendición de Cuentas, que contine la acciones adelantar frente a los espacios de diálogo de rendición de cuentas bajo la metodología de café del mundo de los cuales se tiene previsto a adelantar (3) tres y (1) audiencia participativa. Se puede acceder a través del siguiente enlace https://www.minjusticia.gov.co/ministerio/Paginas/Minjusticia-Rinde-Cuentas-2023.aspx    
4. Se elaboró y ejecuto el plan de trabajo para la realización del evento sobre  Jurisdicción Agraria y Rural.
5. Se llevó a cabo el  primer evento de rendición de cuentas bajo la metodología de café del mundo se realizó en el municipio de San Gil - Santander  sobre  Jurisdicción Agraria y Rural el cual fue liderado por la Viceministra  de Promoción a la Justicia Jhoana Alexandra Delgado Gaitán el día 28 de julio del 2023 esta transmisión la puede ver en el siguiente link https://www.youtube.com/watch?v=FtY4WQvjejA&amp;t=18s.
6. En la fase de información se viene trabajando en la elaboración de unas infografías que permite mostrar los resultados de la gestión institucional sobre unos temas específicos las cuales puede consultar en el siguiente link https://www.minjusticia.gov.co/ministerio/Paginas/Minjusticia-Rinde-Cuentas-2023.aspx
7. Se viene trabajando en el segundo espacio de diálogo sobre la formulación de la política de drogas, con abordaje incluyente y participativo desde los espacios territoriales el cual se llevará a cabo el día 29 de agosto en el municipio de Puerto Asís Putumayo estos espacios permiten tener una relación más directa con nuestros grupos de valor frente a los resultados de la gestión institucional.
El detalle y las fechas de la estrategia de rendición de cuentas para la vigencia 2023 la puede  consultar nuestro sitio de rendición de cuentas en el siguiente link: </t>
    </r>
    <r>
      <rPr>
        <b/>
        <sz val="10"/>
        <rFont val="Arial"/>
        <family val="2"/>
      </rPr>
      <t>https://www.minjusticia.gov.co/ministerio/Paginas/Minjusticia-Rinde-Cuentas-2023.aspx</t>
    </r>
  </si>
  <si>
    <r>
      <t xml:space="preserve">Se encuentra publicado en la página web del Ministerio el sondeo para la mejora de los trámites del Ministerio de Justicia y del Derecho y se deja de manera permanente para la partiipación ciudadana. Se puede acceder y participar a través del siguiente enlace </t>
    </r>
    <r>
      <rPr>
        <b/>
        <sz val="10"/>
        <rFont val="Arial"/>
        <family val="2"/>
      </rPr>
      <t>https://forms.office.com/pages/responsepage.aspx?id=zfse-ze-OEKE0k-sLHVR3D2ePDRi23BPv2ebwCAaKPRUQk9NOFExMEVERkRHUk5RSjZYN0laM0ZOMy4u</t>
    </r>
  </si>
  <si>
    <t xml:space="preserve">Condiciones institucionales idóneas para la promoción de la participación </t>
  </si>
  <si>
    <t>Actualizar y publicar la caracterización de grupos de valor para las estrategias de Rendición de Cuentas del Ministerio y de Participación Ciudadana.</t>
  </si>
  <si>
    <t>Caracterización construida</t>
  </si>
  <si>
    <t>Grupo de Servicio al Ciudadano</t>
  </si>
  <si>
    <t>Se viene adelantando el proceso, actualmente se han realizado los 3 ejercicios de caracterización de los cafes del mundo correspondientes a Justicia Familiar, Jurisdicción agraria y politica de drogas.</t>
  </si>
  <si>
    <t>3 caracterizaciones publicadas en la pagina web</t>
  </si>
  <si>
    <t>Se generó la herramienta de medición de percepción y satisfacción del Programa Nacional de Conciliación Extrajudicial en Derecho, Arbitraje y Amigable Composición, la cual se aplicó durante los meses de agosto a septiembre 2023. 
Se esta procesando la información, una vez consoliden los resultados se realizará la mesa técnica y informe respectivo.</t>
  </si>
  <si>
    <t>Cumplimiento</t>
  </si>
  <si>
    <t>Actividad</t>
  </si>
  <si>
    <t>Cumplimiento Total promedio del PPC</t>
  </si>
  <si>
    <t>1 Evento (duración de 20 días)</t>
  </si>
  <si>
    <t xml:space="preserve">Ya se realizó contrato con el operador logistico RTVC para el alquiler del espacio en Corferias en el marco de la realización de Expoartesanías, para realizar Expotalentos, arte y cultura para la libertad 2023. Espacio de 76 metros cuadrados donde se expondran los productos, el cual. fue adquirido por Presidencia de la República, INPEC y Ministerio de Justicia. </t>
  </si>
  <si>
    <t>Presupuesto totalizado, Presupuesto segregado con los dineros del Ministerio, actas de las reuniones y demás docuentos soportes. Oferta No. 5 Correspondientee a Expotalentos aprobada el 9 de noviembre de 2023.</t>
  </si>
  <si>
    <t>Se realizará mediante afiches y tarjetas de invitación, se promocianara la actividad en las redes sociales de cada una de las entidades participantes y se remitiran invitaciones masivos por los correos institucionales</t>
  </si>
  <si>
    <t>20.280 encuestas</t>
  </si>
  <si>
    <t>Con respecto a la campaña de concientización ciudadana, En desarrollo del contrato 480 de 2023 suscrito entre el MJD y RTCV. el número estimado de personas alcanzadas con la campaña de concientización ciudadana es de 3.875.700. Estas cifras se remiten por el Centro de Inteligencia y Monitoreo de Audiencias - CIMA, de acuerdo con el informe de efectividad, alcance, frecuencia y cobertura realizado para el plan de difusión de radio para la Dirección de Política Criminal y Penitenciaria.</t>
  </si>
  <si>
    <t>Informe de efectividad y alcance, frecuencia y cobertura, donde se describe el alcance nacional, alcance en personas, frecuencia media y el total de los impactos</t>
  </si>
  <si>
    <t>Nov - Dic 2023</t>
  </si>
  <si>
    <t>Medios análogos, como son:
- Paradas de bus nacionales y en estaciones de los sistemas locales integrados de transporte masivo: Transmilenio (Bogotá), Metro (Medellín), Mío (Cali), Metrolínea (Bucaramanga), Transmetro (Barranquilla), Transcaribe (Cartagena) y Megabus (Pereira).
- Socialización en espacios corporativos y sociales de carácter presenciales. Se sugiere alianza con Cámaras de Comercio territoriales.
Medios alternativos con uso de técnicas BTL.</t>
  </si>
  <si>
    <t>Enero, Marzo, Julio y Noviembre</t>
  </si>
  <si>
    <t>Medios análogos, como son:
- Paradas de bus nacionales y en estaciones de los sistemas locales integrados de transporte masivo: Transmilenio (Bogotá), Metro (Medellín), Mío (Cali), Metrolínea (Bucaramanga), Transmetro (Barranquilla), Transcaribe (Cartagena) y Megabus (Pereira).
- Socialización en espacios corporativos y sociales de carácter presenciales. Se sugiere alianza con Cámaras de Comercio territoriales.
Medios alternativos</t>
  </si>
  <si>
    <t>Desde el 1 al 3 de noviembre se desarrolló el IX Congreso Restaura en Medellín en el hotel Dann Carlton, contó con la asistencia de 300 personas presenciales y 4,832 vía streaming, contó con la participación de 13 expertos internacionales.</t>
  </si>
  <si>
    <t>Agenda del CIX Congreso, Videos transmitidos por Youtube, fotos y relatoría</t>
  </si>
  <si>
    <t>Se divulgó por la plataforma de youtube, redes sociales y whatsapp</t>
  </si>
  <si>
    <t>1/03/2023 - 22/12/2023</t>
  </si>
  <si>
    <t>Intranet 
Correo electrónico 
Revista "tu ministerio"
SGDEA</t>
  </si>
  <si>
    <t>Intranet 
Correo electrónico 
Revista "tu ministerio"</t>
  </si>
  <si>
    <t>Se adelantaron 10 espacios de socialización con estudiantes de las Universidades Central y Externado y funcionarios públicos y miembros de organizaciones sociales de las casas de la igualdad en la ciudad de Bogotá. Así mismo, se ha participado en espacios de socialización con ciudadanía y funcionarios públicos en Yopal, Mitú, y Puerto Carreño.</t>
  </si>
  <si>
    <t>9//05/2023   ( U. Central Bogotá) listados de asistencia 
30/03/2023 (U. Externado Bogotá) listados de asistencia 
20/04/2023 (U. Externado de Bogotá)listados de aistencia 
11/05/2023 (ciudadanía -  Puerto Carreño) listados de asistencia
29/05/2023 (funcionarios públicos Yopal)listados de asistencia
30/06/23 (Juntas de acción comunal - Mitú)listandos de asistencia
9/08/2023   ( U. Central Bogotá) listados de asistencia 
10/08/2023 (Casa de la Igualdad Tunjuelito) listandos de asistencia</t>
  </si>
  <si>
    <t xml:space="preserve">9//05/2023 ( U. Central Bogotá)
30/03/2023 (U. Externado Bogotá)
20/04/2023 (U. Externado de Bogotá)
11/05/2023 (ciudadanía -  Puerto Carreño)
29/05/2023 (funcionarios públicos Yopal)listados de asistencia
30/06/23 (Juntas de acción comunal municipio de Mitú)
9/08/2023   ( U. Central Bogotá)
10/08/2023(Casa de la Igualdad Tunjuelito)
</t>
  </si>
  <si>
    <t xml:space="preserve">virtuales </t>
  </si>
  <si>
    <t xml:space="preserve">9//05/2023 ( U. Central Bogotá)
30/03/2023 (U. Externado Bogotá)
20/04/2023 (U. Externado de Bogotá)
11/05/2023 (ciudadanía -  Puerto Carreño)
29/05/2023 (funcionarios públicos Yopal)listados de asistencia
30/06/23 (Juntas de acción comunal municipio de Mitú)
9/08/2023   ( U. Central Bogotá)
10/08/2023 (Casa de la Igualdad Tunjuelito)
</t>
  </si>
  <si>
    <t>9//05/2023 ( U. Central Bogotá)
30/03/2023 (U. Externado Bogotá)
20/04/2023 (U. Externado de Bogotá)
11/05/2023 (ciudadanía -  Puerto Carreño)
29/05/2023 (funcionarios públicos Yopal)listados de asistencia
30/06/23 (Juntas de acción comunal municipio de Mitú)
9/08/2023   ( U. Central Bogotá)
10/08/2023 (funcionarios públicos y organizaciones sociales- Bogotá)
03/11/2023 (Mujeresa asistentes a espacios de dialogo de Sistema de Justicia Familiar)
10/11/2023 (Casa de Igualdad de la localidad de Bosa)</t>
  </si>
  <si>
    <t>Se desarrolló el concurso mejor experiencia Tejiendo Justicia. La premiación del concurso tuvo lugar el 16 de noviembre de 2023, resultando ganadora la Universidad de Los Andes</t>
  </si>
  <si>
    <t>Publicación universidades clasificadas https://www.minjusticia.gov.co/programas-co/tejiendo-justicia/Documents/MejorExperienciaTJ/Listado-(2)-(1).pdf
Correos de convocatoria y difusión de jurados</t>
  </si>
  <si>
    <t>Noviembre de 2023</t>
  </si>
  <si>
    <t>Página web Tejiendo Justicia</t>
  </si>
  <si>
    <t>Página web Tejiendo Justicia, correo electrónico</t>
  </si>
  <si>
    <t>16 de noviembre de 2023</t>
  </si>
  <si>
    <t>Se desarrollo  evento de socialización denominado "seminario web" La transformación digital como motor de oportunidades justicia e igualdad, el evento se realizo el 20 de junio a las 9:00am , se transmitio por YouTube Live. Se realizó difusión por las diversas redes del Ministerio con el apoyo de prensa.   
Las tematicas abordadas fueron: Transformacion digital, innovación, Gobierno digital, chat bot.</t>
  </si>
  <si>
    <t>20 de julio de 2023</t>
  </si>
  <si>
    <t xml:space="preserve">Se desarrolla evento de socialización Evento de socialización de las herramientas tecnológicas al servicio del ciudadanoEl evento se llevo a cabo el 24/11/2023 en horario de 9:00am a 12:00pm
El canal utilizado fue Youtube Live donde se conectaron aprox por plataforma 920 personas en el en vivo.
Se socializaron los siguientes sistemas de información :
* SICAAC - Sistema de Información de la Conciliación, el Arbitraje y la Amigable Composición
* MICC- Mecanismo de Información para el Control de Cannabis
* SUIN JURISCOL
* Carpeta Ciudadana- Transformación digital
* Socialización SEJ
* Legal- app
</t>
  </si>
  <si>
    <t xml:space="preserve">*Invitaciones de evento 
* Link de evento: https://www.youtube.com/live/iNt8m7VxLgM?si=JRIL1Z4-BsY6cxxZ </t>
  </si>
  <si>
    <t>24 de noviembre de 2023</t>
  </si>
  <si>
    <t>Se realizo la consolidación de los resultados de la encuesta de satisfacción de los usuarios del portal de datos.gov.co, con corte en el mes de septiembre. Se realizo el informe del ejercicio de participación y se publico en el portal web de la entidad.</t>
  </si>
  <si>
    <t>https://www.minjusticia.gov.co/servicio-ciudadano/Documents/Informe-de-encuesta-de-usuarios-de-datos-abiertos-MJD-2023.pdf</t>
  </si>
  <si>
    <t>mailings, pagina web e intranet MJD</t>
  </si>
  <si>
    <t>27/01/2023	Universidad Externado de Colombia – Funcionarios Biblioteca
1/02/2023	Universidad Nacional de Colombia – Estudiante de primer semestre
2/02/2023	Universidad Nacional de Colombia – Estudiantes de consultorio jurídico 
6/02/2023	Fundación Cardio Infantil
23/02/2023	Fundación Universitaria los Libertadores
28/02/2023	Fundación yo Puedo - Granada Meta
1/03/2023	Secretaría de Gobierno de Soacha
2/03/2023	Fundación Universitaria los Libertadores
3/03/2023	Feminicidio (comisarios, consultorios jurídicos y secretarias de la mujer)
3/03/2023	Colegio Mayor de Cundinamarca
6/03/2023	Colegio Mayor de Cundinamarca
8/03/2023	Secretaría de Gobierno de Soacha
11/03/2023	Organización Yo puedo
16/03/2023	Colegio Mayor de Cundinamarca - Sede El Tintal
30/03/2023	Universidad Externado - Maestría en Derecho informático y Nuevas Tecnologías
20/04/2023	Universidad Externado - Especialización en Derecho informático y Nuevas Tecnologías
18/05/2023	Alcaldía de Pereira
18/05/2023	Concejo Municipal de Pereira
18/05/2023	Gobernación de Risaralda
23/05/2023	Institución Universitaria Mayor de Cartagena
23/05/2023	Universidad de Cartagena
23/05/2023	Alcaldía de Bogotá
24/05/2023	IDIPRON Instituto Distrital para la Protección de la Niñez y la Juventud
26/05/2023	Alcaldía de Tunja
30/05/2023	Unidad de Víctimas
20/06/2023	Transformación digital - Minjusticia
22/06/2023	Universidad Cooperativa de Colombia - Santa Marta
22/06/2023	Universidad del Magadalena - Santa Marta
23/06/2023	Universidad Sergio Arboleda - Santa Marta
23/06/2023	Gobernación del Magdalena
29/06/2023	Alcaldía de Villavicencio
29/06/2023	Gobernación del Meta
30/06/2023	Asamblea departamental del Meta
10/07/2023	Alcaldía Agua de Dios (Cundinamarca)
11/07/2023	Socialización Curso SUIN sesión mañana
11/07/2023	Socialización Curso SUIN sesión tarde
8/07/2023	Alcaldía de Cali - Ruta de paz y reconciliación
28/07/2023	Juntanza Ataco (Tolima)
29/07/2023	Juntanza Ataco Alcaldía (Tolima)
29/07/2023	Juntanza Ataco (Tolima)
25/08/2023	Juntanza Hacarí (Norte de Santander)
25/08/2023	Juntanza Hacarí (Norte de Santander)
26/08/2023	Juntanza Hacarí (Norte de Santander)
31/08/2023	Universidad Remington sede Bucaramanga
1/09/2023	Universidad del Sinú (Montería)
1/09/2023	Universidad Pontificia Bolivariana (Montería)
1/09/2023	Universidad Remington (Montería)
1/09/2023	Gobernación de Córdoba (Montería)
7/09/2023	Universidad Cesmag (Pasto-Nariño)
7/09/2023	Universidad Mariana (Pasto-Nariño)
8/09/2023	Universidad Cooperativa de Colombia (Pasto-Nariño)
8/09/2023	Universidad de Nariño (Pasto-Nariño)
8/09/2023	Gobernación de Nariño (Pasto)
8/09/2023	Persocapitales (Personerías)  evento Pasto-Nariño
15/09/2023	Universidad de Santander (Cúcuta -Santander)
20/09/2023	Fundación Universitaria Unicerrvantes sede Mocoa (Putumayo)
20/09/2023	Gobernación de Putumayo (Mocoa)
22/09/2023	Juntanza Puerto Guzmán (Putumayo) - personas sociedad civil
23/09/2023	Juntanza Puerto Guzmán (Putumayo) - Servidores pùblicos municipales
27/09/2023	Escuela de Postgrados de la Policía Nacional - ESPOL (Bogotá)
28/09/2023	Universidad Industrial de Santander - UIS (Bucaramanga Santander)
28/09/2023	Universidad de Investigación y Desarrollo - UDI (Bucaramanga - Santander)
28/09/2023	Universidad de Santander - UDES (Bucaramanga - Santander)
28/09/2023	Universidad Cooperativa de Colombia (Bucaramanga - Santander)
29/09/2023	Universidad Santo Tomás  (Bucaramanga - Santander)
29/09/2023	Uniciencia  (Bucaramanga - Santander)
29/09/2023	Universidad Remington  (Bucaramanga - Santander)
2/10/2023	Infotep (San Andrés)
4/10/2023	Escuela de Postgrados de la Policía Nacional - ESPOL (Bogotá)
5/10/2023	Institución Educativa de Venecia - Juntanza Venecia (Cundinamarca)
5/10/2023	Comisaría de Familia de Venecia - Juntanza Venecia (Cundinamarca)
5/10/2023	Socialización Curso SUIN sesión mañana - Segunda Cohorte
5/10/2023	Socialización Curso SUIN sesión tarde - Segunda Cohorte
6/10/2023	Juntanza Venecia (Cundinamarca)
6/10/2023	Institución Educativa de Venecia - Juntanza Venecia (Cundinamarca)
7/10/2023	Juntanza Venecia (Cundinamarca)
10/13/2023	Universidad Libre (Barranquilla-Atlántico)
10/13/2023	Alcaldía de Barranquilla (Barranquilla-Atlántico)
10/26/2023	Agencia Nacional de Licencias Ambientales - ANLA
10/27/2023	Ministerio de Justicia (Virtual)
11/15/2023	Gobernación de Vaupés (virtual)
11/16/2023	Ministerio de Justicia (Virtual)
11/20/2023	Gobernación de Antioquia
11/22/2023	Universidad Tecnológica del Chocó (Quibó- Chocó)
11/23/2023	Gobernación de Chocó (Quibó- Chocó)
11/24/2023	Alcaldía de Cúcuta (Cúcuta-Norte de Santander
11/24/2023	Alcaldía de Tadó (Tadó-Chocó)
11/30/2023	Universidad EAFIT (Medellín-Antioquia) 
11/30/2023	Red de Consultorios Jurídicos de Antioquia
12/02/2023	Escuela de carabineros Vélez (Santander)
12/11/2023	Oficina Jurídica del Instituto Distrital de Protección y Bienestar Animal BOLETIN VENTANA AL DERECHO_BANNERS_INFOGRAFIAS
7/03/2023	Aplicación enfoque de género
21/04/2023	Actividad judicial con enfoque de género
16/03/2023	Ventana al derecho 38
26/04/2023	Banner decreto depuración
12/05/2023	Ventana al derecho 39                                         
18/07/2023	Ventana al derecho 40                            
05-05-2023 No considerar labores de cuidado
11-05-23 derecho a una vida libre de violencias
17-05-2023 bannerdepuracion
17-05-2023 bannerjurisagraria
31-05-2023 bannerSUINLGTB2
30-05-2023 bannerSUINLGTB
30-05-23 InfoLGTBI
15-06-23 Victima de violencia de genero
30-06-23 estandares fijados por la CorteIDH
06-07-23 abusarse del servicio de justicia
10-07-2023 bannerley2292de2023
13-07-23 Perspectiva de genero
06-09-2023 bannercesmag07                                                                                              14-09-2023	 Ventana al derecho 41
21-09-23 En unión marital de hecho
21-09-23 InfoHAYA
21-09-23 proteger víctimas de violencia de genero
21-09-2023 bannerinfoHaya
28-09-2023 bannerespol
29-09-2023 bannersantander
13-10-2023 bannerbquilla
02-10-2023 bannersanandres-infotep
14-11-2023	 Ventana al derecho 42
23-11-2023 banner socialización chocó
23-11-2023 bannerherramientasciudadano1
01-12-23 infografiaLey2300</t>
  </si>
  <si>
    <t xml:space="preserve">20/01/2023
25/01/2023
26/01/2023
30/01/2023
16/02/2023
21/02/2023
22/02/2023
23/02/2023
24/02/2023
24/02/2023
27/02/2023
1/03/2023
4/03/2023
9/03/2023
23/03/2023
13/04/2023
11/05/2023
11/05/2023
11/05/2023
16/05/2023
16/05/2023
16/05/2023
17/05/2023
19/05/2023
23/05/2023
13/06/2023
15/06/2023
15/06/2023
16/06/2023
16/06/2023
22/06/2023
22/06/2023
23/06/2023
3/07/2023
4/07/2023
4/07/2023
1/07/2023
21/07/2023
22/07/2023
22/07/2023
18/08/2023
18/08/2023
19/08/2023
24/08/2023
25/08/2023
25/08/2023
25/08/2023
25/08/2023
31/08/2023
31/08/2023
1/09/2023
1/09/2023
1/09/2023
1/09/2023
8/09/2023
13/09/2023
13/09/2023
15/09/2023
16/09/2023
20/09/2023
21/09/2023
21/09/2023
21/09/2023
21/09/2023
22/09/2023
22/09/2023
22/09/2023
25/09/2023
27/09/2023
28/09/2023
28/09/2023
28/09/2023
28/09/2023
29/09/2023
29/09/2023
30/09/2023
6/10/2023
6/10/2023
19/10/2023
20/10/2023
8/11/2023
9/11/2023
13/11/2023
15/11/2023
16/11/2023
17/11/2023
17/11/2023
23/11/2023
23/11/2023
25/11/2023
4/12/2023                           12/05/2023	Ventana al derecho 39
18/07/2023	Ventana al derecho 40
05/05/2023	No considerar labores de cuidado
11/05/2023	derecho a una vida libre de violencias
17/05/2023	bannerdepuracion
17/05/2023	bannerjurisagraria
31/05/2023	bannerSUINLGTB2
30/05/2023	bannerSUINLGTB
30/05/2023	InfoLGTBI
15/06/2023	Victima de violencia de genero
30/06/2023	estandares fijados por la CorteIDH
06/07/2023	abusarse del servicio de justicia
10/07/2023	bannerley2292de2023
13/07/2023	Perspectiva de genero
06/09/2023	bannercesmag07
14/09/2023	Ventana al derecho 41
21/09/2023	En unión marital de hecho
21/09/2023	InfoHAYA
21/09/2023	proteger víctimas de violencia de genero
21/09/2023	bannerinfoHaya
28/09/2023	bannerespol
29/09/2023	bannersantander
13/10/2023	bannerbquilla
02/10/2023	bannersanandres-infotep
14/11/2023	Ventana al derecho 42
23/11/2023	banner socialización chocó
23/11/2023	bannerherramientasciudadano1
01/12/2023	infografiaLey2300             </t>
  </si>
  <si>
    <t>20/01/2023
25/01/2023
26/01/2023
30/01/2023
16/02/2023
21/02/2023
22/02/2023
23/02/2023
24/02/2023
24/02/2023
27/02/2023
1/03/2023
4/03/2023
9/03/2023
23/03/2023
13/04/2023
11/05/2023
11/05/2023
11/05/2023
16/05/2023
16/05/2023
16/05/2023
17/05/2023
19/05/2023
23/05/2023
13/06/2023
15/06/2023
15/06/2023
16/06/2023
16/06/2023
22/06/2023
22/06/2023
23/06/2023
3/07/2023
4/07/2023
4/07/2023
1/07/2023
21/07/2023
22/07/2023
22/07/2023
18/08/2023
18/08/2023
19/08/2023
24/08/2023
25/08/2023
25/08/2023
25/08/2023
25/08/2023
31/08/2023
31/08/2023
1/09/2023
1/09/2023
1/09/2023
1/09/2023
8/09/2023
13/09/2023
13/09/2023
15/09/2023
16/09/2023
20/09/2023
21/09/2023
21/09/2023
21/09/2023
21/09/2023
22/09/2023
22/09/2023
22/09/2023
25/09/2023
27/09/2023
28/09/2023
28/09/2023
28/09/2023
28/09/2023
29/09/2023
29/09/2023
30/09/2023
6/10/2023
6/10/2023
19/10/2023
20/10/2023
8/11/2023
9/11/2023
13/11/2023
15/11/2023
16/11/2023
17/11/2023
17/11/2023
23/11/2023
23/11/2023
25/11/2023
4/12/2023  BOLETIN VENTANA AL DERECHO_BANNERS_INFOGRAFIAS28/02/                                     12/05/2023	Ventana al derecho 39
18/07/2023	Ventana al derecho 40
05/05/2023	No considerar labores de cuidado
11/05/2023	derecho a una vida libre de violencias
17/05/2023	bannerdepuracion
17/05/2023	bannerjurisagraria
31/05/2023	bannerSUINLGTB2
30/05/2023	bannerSUINLGTB
30/05/2023	InfoLGTBI
15/06/2023	Victima de violencia de genero
30/06/2023	estandares fijados por la CorteIDH
06/07/2023	abusarse del servicio de justicia
10/07/2023	bannerley2292de2023
13/07/2023	Perspectiva de genero
06/09/2023	bannercesmag07
14/09/2023	Ventana al derecho 41
21/09/2023	En unión marital de hecho
21/09/2023	InfoHAYA
21/09/2023	proteger víctimas de violencia de genero
21/09/2023	bannerinfoHaya
28/09/2023	bannerespol
29/09/2023	bannersantander
13/10/2023	bannerbquilla
02/10/2023	bannersanandres-infotep
14/11/2023	Ventana al derecho 42
23/11/2023	banner socialización chocó
23/11/2023	bannerherramientasciudadano1
01/12/2023	infografiaLey2300</t>
  </si>
  <si>
    <t>27/01/2023
1/02/2023
2/02/2023
6/02/2023
23/02/2023
28/02/2023
1/03/2023
2/03/2023
3/03/2023
3/03/2023
6/03/2023
8/03/2023
11/03/2023
16/03/2023
30/03/2023
20/04/2023
18/05/2023
18/05/2023
18/05/2023
23/05/2023
23/05/2023
23/05/2023
24/05/2023
26/05/2023
30/05/2023
20/06/2023
22/06/2023
22/06/2023
23/06/2023
23/06/2023
29/06/2023
29/06/2023
30/06/2023
10/07/2023
11/07/2023
11/07/2023
8/07/2023
28/07/2023
29/07/2023
29/07/2023
25/08/2023
25/08/2023
26/08/2023
31/08/2023
1/09/2023
1/09/2023
1/09/2023
1/09/2023
7/09/2023
7/09/2023
8/09/2023
8/09/2023
8/09/2023
8/09/2023
15/09/2023
20/09/2023
20/09/2023
22/09/2023
23/09/2023
27/09/2023
28/09/2023
28/09/2023
28/09/2023
28/09/2023
29/09/2023
29/09/2023
29/09/2023
2/10/2023
4/10/2023
5/10/2023
5/10/2023
5/10/2023
5/10/2023
6/10/2023
6/10/2023
7/10/2023
13/10/2023
13/10/2023
26/10/2023
27/10/2023
15/11/2023
16/11/2023
20/11/2023
22/11/2023
23/11/2023
24/11/2023
24/11/2023
30/11/2023
30/11/2023
2/12/2023
11/12/2023
BOLETIN VENTANA AL DERECHO_BANNERS_INFOGRAFIAS
12/05/2023	Ventana al derecho 39
18/07/2023	Ventana al derecho 40
05/05/2023	No considerar labores de cuidado
11/05/2023	derecho a una vida libre de violencias
17/05/2023	bannerdepuracion
17/05/2023	bannerjurisagraria
31/05/2023	bannerSUINLGTB2
30/05/2023	bannerSUINLGTB
30/05/2023	InfoLGTBI
15/06/2023	Victima de violencia de genero
30/06/2023	estandares fijados por la CorteIDH
06/07/2023	abusarse del servicio de justicia
10/07/2023	bannerley2292de2023
13/07/2023	Perspectiva de genero
06/09/2023	bannercesmag07
14/09/2023	Ventana al derecho 41
21/09/2023	En unión marital de hecho
21/09/2023	InfoHAYA
21/09/2023	proteger víctimas de violencia de genero
21/09/2023	bannerinfoHaya
28/09/2023	bannerespol
29/09/2023	bannersantander
13/10/2023	bannerbquilla
02/10/2023	bannersanandres-infotep
14/11/2023	Ventana al derecho 42
23/11/2023	banner socialización chocó
23/11/2023	bannerherramientasciudadano1
01/12/2023	infografiaLey2300</t>
  </si>
  <si>
    <t xml:space="preserve">1. El 24 de abril de 2023, se socializa la metodología de depuración normativa con la asesora doctora Carolina Murillo de la Dirección Jurídica de la Presidencia de la República. 
2. El 3 de mayo se socializa la metodología de depuración con el sector de Trabajo.
3. El 30 de mayo se socializa la metodología de depuración con el sector de Transporte.
4. El 14 de junio se socializó la metodología de depuracion con el Sector de Hacienda y Crédito Público.
5.  El 3 de agosto se socializó la metodología de depuracion con el Sector de Ambietne y Desarrollo Sostenible.
6.  El 14 de septiembre se socializó la metodología de depuracion con el Sector de Salud y Protección Social.
7. el 16 de noviembre de 2023 se socializó la metodologia de depuración normativa con los funcionarios del Ministerio de Justicia y del Derecho. </t>
  </si>
  <si>
    <t>1. 20/04/2023
2. 26704/2023
3. 26/05/2023
4.26/05/2023
5.01/08/2023
6. 04/08/2023
7.15/11/2023</t>
  </si>
  <si>
    <t>correo electrónico,
citación vía teams</t>
  </si>
  <si>
    <t>1. 24/04/2023
2. 03/05/2023
3. 30/052023
4. 14/06/2023
5. 03/08/2023
6. 14/09/2023
7.15/11/23</t>
  </si>
  <si>
    <t xml:space="preserve">1. El 6 de febrero de 2023, se socializa la metodología de depuración normativa el Presidente de la Asamblea del Departamento del Magdalena.
2. El 1 de marzo de 2023, se socializa la metodología de depuración normativa con el Secretario de Gobierno de la Alcaldía de Soacha.
3. El 8 de marzo de 2023, se socializa la metodología de depuración normativa con los funcionarios de las oficinas jurídicas de las diferentes depedencias de de la Alcaldía de Soacha.
4.  El 23 de mayo de 2023, se socializa la metodología de depuración normativa con funcionarios de la Alcaldía de Bogotá D. C.   
5.  El 24 de mayo de 2023, se socializa la metodología de depuración normativa con funcionarios de la Dirección Jurídica de la Alcaldía de Soacha.
6.  El 26 de mayo de 2023, se socializa la metodología de depuración normativa con funcionarios de la Tunja.
7.  El 6 de junio de 2023, se socializa la metodología de depuración normativa con funcionarios de la Alcaldía de Mitú.
8.  El 30 de junio de 2023, se socializa la metodología de depuración normativa con funcionarios de la Alcaldía de Villavicencio.
9.  El 30 de junio de 2023, se socializa la metodología de depuración normativa con funcionarios de la Asamblea del Meta.
10.  El 12 de julio de 2023, se socializa la metodología de depuración normativa con funcionarios de la Alcaldía de Manizales.
11.  El 18 de julio de 2023, se socializa la metodología de depuración normativa con funcionarios de la Alcaldía de Bucaramanga.
12.  El 10 de agosto de 2023, se socializa la metodología de depuración normativa con funcionarios de la Gobernación de Santander.
     13.  El 31 de agosto de 2023, se socializa la metodología de depuración normativa con equipo de trabajo  de la Alcaldía de Bogotá D. C.
14.  El 6 de septiembre de 2023, se socializa la metodología de depuración normativa con equipo de trabajo  de la Alcaldía de Tunja.
15.  El 8 de septiembre de 2023, se socializa la metodología de depuración normativa con equipo de trabajo  de la Gobernación de Nariño.
16.  El 8 de septiembre de 2023, se socializa la metodología de depuración normativa con los participantes de la VI Reunión de persocapitales en la ciudad de Pasto.
17.  El 13 de octubre de 2023, se socializa la metodología de depuración normativa con el equipo de trabajo de la Alcaldía de Barranquilla.
18. El 27 de octubre de 2023, se socializa la metodología de depuración normativa con el equipo de trabajo de la Alcaldía de Ibagué.
19. El 15 de noviembre de 2023, se socializa la metodología de depuración normativa con el equipo de trabajo de la Gobernación del Vaupés.
20. El 20 de noviembre de 2023, se socializa la metodología de depuración normativa con el equipo de trabajo de la Gobernación de Antioquía.
21. El 23 de noviembre de 2023, se socializa la metodología de depuración normativa con el equipo de trabajo de la Gobernación del Chocó.
22. El 24 de noviembre de 2023, se socializa la metodología de depuración normativa con el equipo de trabajo de la Alcaldía de Cúcuta.
   </t>
  </si>
  <si>
    <t>1. 01/02/2023
2. 24/02/2023
3. 02/03/2023
4. 16/05/2023
5.  16/05/2023
6.  16/05/2023
7. 01/06/2023
8. 23/06/2023
9. 23/06/2023
10. 04/07/2023
11. 04/07/2023
12. 01/08/2023
13.12/08/2023
14. 31/08/23
15. 31/08/23
16. 31/08/2315.
17. 01/10/23
18.10/10/23
19.10/11/23
21.15/11/23
22.15/11/23</t>
  </si>
  <si>
    <t>1. 01/02/2023
2. 24/02/2023
3. 02/03/2023
4. 16/05/2023
5.  16/05/2023
6.  16/05/2023
7. 01/06/2023
8. 23/06/2023
9. 23/06/2023
10. 04/07/2023
11. 04/07/2023
12. 01/08/2023
13.12/08/2023
14. 31/08/23
15. 31/08/23
16. 31/08/23
17. 13/09/23
18.10/10/23
19.10/11/23
20.15/11/23
21.15/11/23
22.15/11/23</t>
  </si>
  <si>
    <t>1. 06/02/2023
2. 01/03/2023
3. 08/03/2023
4. 23/05/2023
5. 24/05/2023
6. 26/05/2023
7. 06/06/2023
8. 30/06/2023
9. 30/06/2023
10. 12/07/2023
11. 18/07/2023
12. 10/08/2023
13.  31/08/2023
14. 06/09/23
15.08/09/23
16.08/09/23
17. 13/10/23
18.27/10/23
19.15/11/23
20.20/11/23
21.24/11/23
22.25/11/23</t>
  </si>
  <si>
    <r>
      <rPr>
        <b/>
        <sz val="10"/>
        <rFont val="Arial"/>
        <family val="2"/>
      </rPr>
      <t xml:space="preserve">Se ha realizado los siguientes avances a la estrategia de Red Justas:
1. Reunión presencial del 14 de marzo de 2023 - Florencia </t>
    </r>
    <r>
      <rPr>
        <sz val="10"/>
        <rFont val="Arial"/>
        <family val="2"/>
      </rPr>
      <t xml:space="preserve">Se avanzó en la construcción con participación ciudadana de mujeres en su diversidad de Caquetá de dos productos: 1) documento de metodología y agenda de una sesión de la Mesa de Justicia de Género de Caquetá (Producto 1 y 2) documento de propuesta estructura organizativa para la misma Mesa (Producto 2). 
Los acuerdos para la elaboración de ambos productos inician en el marco de una reunión presencial realizada en el municipio de Florencia el 14 de marzo de 2023. La convocatoria de esta reunión se realizó a partir de una reunión virtual (6 de marzo de 2023), y posteriormente fue confirmada a través de correo electrónica y llamada telefónica. Asimismo, los temas a abordar en la reunión también fueron remitidos por correo.  
En la reunión del 14 de marzo, en la que participaron 17 mujeres, se acordó integrar un comité de metodología de mujeres, con una delegada para la interlocución con la DJT. Este comité propondría a la DJT un documento de propuesta de metodología y agenda de la siguiente sesión de la Mesa de Justicia de Género de Caquetá (base para el Producto 1). A su vez, la Dirección le propondría al comité un documento de propuesta de estructura organizativa de la Mesa, que sería puesto a consideración de las demás mujeres en la siguiente sesión de la Mesa de Justicia de Género (base para el Producto 2). A partir de ambas propuestas, las mujeres del comité y la Dirección se reunirían a dialogar y llegarían a la construcción de dos documentos definitivos.  
Como puntos de partida para la elaboración de la propuesta de base para el Producto 1, en esa reunión se señaló la necesidad de que la siguiente sesión de la Mesa permitiese poner a consideración de todas las mujeres la propuesta de estrucura organizativa de la Mesa, y también culminar la construcción de su hoja de ruta. Como puntos de partida para la elaboración de la propuesta de base para el Producto 2, en esa reunión se señaló que la estrucura organizativa de la Mesa debía contar con una asistencia técnica y facilitar la distribución de responsabilidades entre las integrantes de la Mesa.  
</t>
    </r>
    <r>
      <rPr>
        <b/>
        <sz val="10"/>
        <rFont val="Arial"/>
        <family val="2"/>
      </rPr>
      <t xml:space="preserve">Correo del 25 de marzo de 2023. </t>
    </r>
    <r>
      <rPr>
        <sz val="10"/>
        <rFont val="Arial"/>
        <family val="2"/>
      </rPr>
      <t xml:space="preserve">El 25 de marzo de 2023, la delegada del comité de metodología envió por correo electrónico a la DJT un documento de propuesta de metodología y agenda de la siguiente sesión de la Mesa de Justicia de Género de Caquetá (base para el Producto 1). La DJT socializó esta propuesta con las demás entidades integrantes de la Mesa (Consejería Presidencial para la Equidad de la Mujer y Defensoría del Pueblo) para su retroalimentación. También socializó la propuesta de estructura organizativa de la Mesa (base para el Producto 2) con ambas entidades, para su retroalimentación antes de enviarlo al comité de metodología.  
</t>
    </r>
    <r>
      <rPr>
        <b/>
        <sz val="10"/>
        <rFont val="Arial"/>
        <family val="2"/>
      </rPr>
      <t xml:space="preserve">Correo del 5 de abril de 2023. </t>
    </r>
    <r>
      <rPr>
        <sz val="10"/>
        <rFont val="Arial"/>
        <family val="2"/>
      </rPr>
      <t xml:space="preserve">Después de esto, el 5 de abril de 2023 la DJT envió por correo electrónico a la delegada del comité de metodología: a) retroalimentación y comentarios sobre el documento de propuesta de metodología y agenda de la siguiente sesión de la Mesa de Justicia de Género de Caquetá (base para el Producto 1); y b) un documento con propuesta de estructura organizativa de la Mesa (base para el Producto 2) . Además, propuso realizar una reunión para concertar los documentos, según lo acordado en la reunión presencial del 14 de marzo.
</t>
    </r>
  </si>
  <si>
    <t>Informe Power BI capacitaciones de asistencias técnicas</t>
  </si>
  <si>
    <t xml:space="preserve">SIN
III </t>
  </si>
  <si>
    <t>Página web, redes sociales del Ministerio, correo electrónico MJD</t>
  </si>
  <si>
    <t>Nombre Actividad</t>
  </si>
  <si>
    <t>Dependencia responsable</t>
  </si>
  <si>
    <t>Fecha Programada Inicio</t>
  </si>
  <si>
    <t>Fecha Programada fin</t>
  </si>
  <si>
    <t>Indicador</t>
  </si>
  <si>
    <t>Encuentros y/o talleres  realizados/ Encuentros programados</t>
  </si>
  <si>
    <t>Número de espacios adelantados/ numero de espacios programados</t>
  </si>
  <si>
    <t>Ciclos de webinars desarrollados/ ciclos programados</t>
  </si>
  <si>
    <t>Número de espacios regionales adelantados/ Numero de espacios programados</t>
  </si>
  <si>
    <t>Número de procesos o iniciativas acompañadas/ Iniciativas programadas</t>
  </si>
  <si>
    <t>Eventos de rendición de cuentas realizados/ eventos programados</t>
  </si>
  <si>
    <t>Medición redes sociales realizadas/ Mediciones planeadas</t>
  </si>
  <si>
    <t>Campaña realizada</t>
  </si>
  <si>
    <t># de agendas de sesiones de mesas de justicia de género concertadas con las organizaciones de base/ # de agendas programadas</t>
  </si>
  <si>
    <t>Difusión realizada y encuesta Aplicada/ Difusión programada</t>
  </si>
  <si>
    <t>Socialización realizada/ socialización programada</t>
  </si>
  <si>
    <t>Mesas de trabajo realizadas/ mesas programadas</t>
  </si>
  <si>
    <t>No de Dialogos implementados/ dailogos programados</t>
  </si>
  <si>
    <t>No de encuentros realizados/ numero de encuentros programados</t>
  </si>
  <si>
    <t>Ejercicios de participación implementado/ Ejecicios programados</t>
  </si>
  <si>
    <t>Mesas de trabajo realizadas/ Mesas programadas</t>
  </si>
  <si>
    <t>Resultados del dialogo</t>
  </si>
  <si>
    <t>Fechade corte del seguimiento</t>
  </si>
  <si>
    <t>Recursos financieros</t>
  </si>
  <si>
    <r>
      <t xml:space="preserve">Se desarrollaron 28 espacios de cualificación técnica, seguimiento y fortalecimiento (talleres, capacitaciones y encuentros) de conciliadores en equidad que operan en varias zonas del país, donde asistieron 621 personas (I trimestre: 12 espacios con 483 participantes y II trimestre: 16 espacios con 138 participantes):
1) Encuentro nacional de conciliadores (28 febrero de 2023). 157 participantes.
2) Encuentro con conciliadores de Barranquilla - Atlántico (14 de marzo de 2023). 15 participantes.
3) Encuentro de capacitación y seguimiento en temas de procedimiento conciliatorio en Montería - Córdoba (13 de marzo de 2023). 5 participantes.
4) Encuentro de capacitación y seguimiento en temas de procedimiento conciliatorio en Cúcuta - Norte de Santander (13 de marzo de 2023). 5 participantes.
5) Encuentro de capacitación y seguimiento en temas de procedimiento conciliatorio en Tuluá, Andalucía y Bugalagrande - Valle del Cauca (21 de marzo de 2023). 23 participantes.
6) Encuentro de capacitación y seguimiento en temas de procedimiento conciliatorio en Barranquilla - Atlántico (21 de marzo de 2023). 15 participantes.
7) Encuentro de capacitación y seguimiento en temas de procedimiento conciliatorio en Armenia - Quindio (23 de marzo de 2023). 1 participante.
8) Encuentro de capacitación y seguimiento en temas de procedimiento conciliatorio en El Salado - Carmen de Bolívar (27 de marzo de 2023). 2 participantes.
9) Reunión de seguimiento con conciliadores en equidad de Bogotá D.C. (28 de marzo de 2023). 105 participantes.
10) Capacitación nacional sobre el Sistema de Información de la Conciliación en Equidad (SICEQ) (2 de febrero de 2023). 64 participantes.
11) Capacitación nacional sobre el Sistema de Información de la Conciliación en Equidad (SICEQ) (7 de marzo de 2023). 57 participantes.
12) Encuentro departamental para brindar capacitación en procedimiento conciliatorio, manejo de actas y audiencia dentro del proceso de fortalecimiento a los conciliadores en equidad nombrados, en los municipios de Valle del Guamuez, San Miguel; Mocoa, Orito, Puerto Asís y Puerto Guzmán (Putumayo) (2 marzo de 2023 - Presencial). 34 participantes.
13) Taller de procedibilidad - Reunión con autoridades locales (18/04/2023 - Presencial). Rosario (Nariño). 10 participantes.
14) Taller de procedibilidad - Reunión con autoridades locales (19/04/2023 - Presencial). Policarpa (Nariño). 4 participantes.
15) 	Reunión con autoridades locales (17 y 20/04/2023 - Presencial). Pasto (Nariño). 2 participantes.
16) 	Taller de procedimiento- Reunión con autoridades locales (25/04/2023 - Presencial). San José de Uré (Córdoba). 9 participantes.
17) 	Taller de procedimiento- Reunión con autoridades locales (26/04/2023 - Presencial). Montelíbano (Córdoba). 11 participantes.
18) 	Taller de procedimiento- Reunión con autoridades locales (27/04/2023 - Presencial). Puerto Libertador (Córdoba). 16 participantes.
19) 	Taller de procedimiento- Reunión con autoridades locales (26/04/2023 - Presencial). Pitalito (Huila). 8 participantes.
20) 	Taller de procedimiento- Reunión con autoridades locales (27/04/2023 - Presencial). San Agustín (Huila). 2 participantes.
21) 	Encuentro conciliadores en equidad (09/05/2023 - 11/05/2023 - Presencial). Valledupar (Cesar). 5 participantes.
22) 	Encuentro conciliadores en equidad (09/05/2023 - 11/05/2023 - Presencial). Curumaní  (Cesar). 5 participantes.
23) 	Encuentro regional de conciliadores en equidad para el fortalecimiento de la figura y taller de procedimiento conciliatorio (10-11-12/05/2023 - Presencial). Caucasia, El Bagre, Zaragoza, Nechí (Antioquia). 24 participantes.
24) 	Taller de procedimiento conciliatorio (12/05/2023 - Presencial). Montería (Córdoba). 2 participantes.
25) 	Taller de procedibilidad - Reunión con autoridades locales (18/05/2023 - Presencial). Puerto Rico - Meta. 9 participantes.
26) 	Taller de procedibilidad - Reunión con autoridades locales  (21/07/2023 - Presencial). Apartadó (Antioquia). 5 participantes.
27) 	Jornada de Conciliación rural (23/07/2023 - Presencial). Puerto Libertador (Córdoba). 5 participantes.
28) 	Taller de procedimiento conciliatorio, manejo de actas y gestión del conflicto (29-30/07/2023 - Presencial). Andalucía, Bugalagrandre, Tulúa (Valle).12 participantes.
</t>
    </r>
    <r>
      <rPr>
        <b/>
        <sz val="9"/>
        <rFont val="Arial"/>
        <family val="2"/>
      </rPr>
      <t>ACTIVIDAD CUMPLIDA</t>
    </r>
  </si>
  <si>
    <r>
      <rPr>
        <sz val="11"/>
        <rFont val="Calibri"/>
        <family val="2"/>
        <scheme val="minor"/>
      </rPr>
      <t>Mailings, banner, piezas redes sociales, votación en forms.</t>
    </r>
    <r>
      <rPr>
        <u/>
        <sz val="11"/>
        <rFont val="Calibri"/>
        <family val="2"/>
        <scheme val="minor"/>
      </rPr>
      <t xml:space="preserve">
https://www.datos.gov.co/Justicia-y-Derecho/Seguimiento-a-la-Ejecuci-n-Presupuestal-del-Sector/f4a5-ab9q</t>
    </r>
  </si>
  <si>
    <r>
      <t xml:space="preserve">Esta actividad se encuentra programada para realizar durante los meses de noviembre y diciembre de 2023, dado que se refiere a la formulación del PAAC 2024. No obstante, se precisa que para la formulación del PAAC 2023, se realizó el proceso de sondeo a través de la página web del Ministerio de Justicia y del Derecho tal como se puede evidenciar en el siguiente enlace </t>
    </r>
    <r>
      <rPr>
        <b/>
        <sz val="10"/>
        <rFont val="Arial"/>
        <family val="2"/>
      </rPr>
      <t>https://www.minjusticia.gov.co/servicio-ciudadano/Paginas/participe.aspx</t>
    </r>
  </si>
  <si>
    <r>
      <t xml:space="preserve">Esta actividad se encuentra programada para realizar durante los meses de noviembre y diciembre de 2023, dado que se refiere a la formulación del Plan de Acción Institucional PAI 2024. No obstante, se precisa que para la formulación del PAI 2023, se realizó el proceso de sondeo a través de la página web del Ministerio de Justicia y del Derecho tal como se puede evidenciar en el siguiente enlace </t>
    </r>
    <r>
      <rPr>
        <b/>
        <sz val="10"/>
        <rFont val="Arial"/>
        <family val="2"/>
      </rPr>
      <t>https://www.minjusticia.gov.co/servicio-ciudadano/Paginas/participe.aspx</t>
    </r>
  </si>
  <si>
    <r>
      <rPr>
        <b/>
        <u/>
        <sz val="10"/>
        <rFont val="Arial"/>
        <family val="2"/>
      </rPr>
      <t xml:space="preserve">I CUATRIMESTRE
</t>
    </r>
    <r>
      <rPr>
        <sz val="10"/>
        <rFont val="Arial"/>
        <family val="2"/>
      </rPr>
      <t xml:space="preserve">A la fecha aún no inicia la ejecución de la actividad, se encuentra en la etapa de diseño y planeación, para su desarrollo.
</t>
    </r>
    <r>
      <rPr>
        <b/>
        <u/>
        <sz val="10"/>
        <rFont val="Arial"/>
        <family val="2"/>
      </rPr>
      <t xml:space="preserve">II CUATRIMESTRE:
</t>
    </r>
    <r>
      <rPr>
        <sz val="10"/>
        <rFont val="Arial"/>
        <family val="2"/>
      </rPr>
      <t xml:space="preserve">El 18 de julio de 2023, en el municipio de Chía, se llevó a cabo un simposio con el SENA, que contó con la participación de 155 personas, cuya tematica fue el fortalecimiento al cultivo de Cannabis con fines médicos y científicos.
</t>
    </r>
    <r>
      <rPr>
        <b/>
        <u/>
        <sz val="10"/>
        <rFont val="Arial"/>
        <family val="2"/>
      </rPr>
      <t>III CUATRIMESTRE:</t>
    </r>
    <r>
      <rPr>
        <sz val="10"/>
        <rFont val="Arial"/>
        <family val="2"/>
      </rPr>
      <t xml:space="preserve"> 
Durante el periodo a reportar, se desarrollaron las siguientes estrategias de divulgación, sensibilización y fortalecimiento de capacidades de control y fiscalización de cannabis a fin de consolidar el funcionamiento adecuado del modelo nacional de control y fiscalización para su acceso seguro e informado: 
</t>
    </r>
    <r>
      <rPr>
        <b/>
        <i/>
        <sz val="10"/>
        <rFont val="Arial"/>
        <family val="2"/>
      </rPr>
      <t xml:space="preserve">1. Capacitación territorial MICC-BOYACÁ </t>
    </r>
    <r>
      <rPr>
        <sz val="10"/>
        <rFont val="Arial"/>
        <family val="2"/>
      </rPr>
      <t xml:space="preserve">(09 de agosto 2023)
Objetivo: Guiar a los licenciatarios del departamento de Boyacá en el uso eficiente de la plataforma MICC con respecto al Registro General de Actividades y a solicitud de la representante de la cadena productiva de Boyacá recoger comentarios sobre la normatividad de licencias medicinales. 
</t>
    </r>
    <r>
      <rPr>
        <b/>
        <i/>
        <sz val="10"/>
        <rFont val="Arial"/>
        <family val="2"/>
      </rPr>
      <t xml:space="preserve">2. Seminario taller Paz Botánica-capítulo cannabis </t>
    </r>
    <r>
      <rPr>
        <i/>
        <sz val="10"/>
        <rFont val="Arial"/>
        <family val="2"/>
      </rPr>
      <t xml:space="preserve">(01 de agosto a 15 de septiembre) - Hibrido: 
Objetivo: </t>
    </r>
    <r>
      <rPr>
        <sz val="10"/>
        <rFont val="Arial"/>
        <family val="2"/>
      </rPr>
      <t xml:space="preserve">Compartir información relevante para identificar el rezago prohibicionista de cara a las reformas necesarias para una efectiva regulación del cannabis que sea congruente con la nueva Política Nacional de Drogas de Colombia 2023-2033. Este ejercicio ha pretendido actualizar de manera integral el enfoque institucional en el abordaje de nuevas estrategias y regulaciones para tratar el fenómeno del uso de cannabis y sus derivados en la sociedad colombiana, teniendo como base la existencia del Sistema Endocannabinoide y la relación de la humanidad con la planta del cannabis en su diversidad de usos. Participaron: SCFSQYE, delegados de misterios de Justicia, Salud, Agricultura, defensa,  Cultura  y Comercio. 
</t>
    </r>
    <r>
      <rPr>
        <b/>
        <sz val="10"/>
        <rFont val="Arial"/>
        <family val="2"/>
      </rPr>
      <t xml:space="preserve">3. </t>
    </r>
    <r>
      <rPr>
        <b/>
        <i/>
        <sz val="10"/>
        <rFont val="Arial"/>
        <family val="2"/>
      </rPr>
      <t xml:space="preserve">Capacitación Presencial territorial MICC-TOLIMA y Mesas de trabajo. </t>
    </r>
    <r>
      <rPr>
        <i/>
        <sz val="10"/>
        <rFont val="Arial"/>
        <family val="2"/>
      </rPr>
      <t>(21 de septiembre 2023)
Objetivo:</t>
    </r>
    <r>
      <rPr>
        <sz val="10"/>
        <rFont val="Arial"/>
        <family val="2"/>
      </rPr>
      <t xml:space="preserve"> Guiar a los licenciatarios del Tolima en el uso eficiente de la plataforma MICC con respecto al Registro General de Actividades y a solicitud de la representante de la cadena productiva del Tolima recoger comentarios sobre la normatividad de licencias medicinales. 
</t>
    </r>
    <r>
      <rPr>
        <b/>
        <sz val="10"/>
        <rFont val="Arial"/>
        <family val="2"/>
      </rPr>
      <t>4.</t>
    </r>
    <r>
      <rPr>
        <b/>
        <i/>
        <sz val="10"/>
        <rFont val="Arial"/>
        <family val="2"/>
      </rPr>
      <t xml:space="preserve"> Evento de</t>
    </r>
    <r>
      <rPr>
        <sz val="10"/>
        <rFont val="Arial"/>
        <family val="2"/>
      </rPr>
      <t xml:space="preserve"> </t>
    </r>
    <r>
      <rPr>
        <b/>
        <i/>
        <sz val="10"/>
        <rFont val="Arial"/>
        <family val="2"/>
      </rPr>
      <t xml:space="preserve">Relanzamiento de la plataforma MICC como Ventanilla única del control de Cannabis </t>
    </r>
    <r>
      <rPr>
        <i/>
        <sz val="10"/>
        <rFont val="Arial"/>
        <family val="2"/>
      </rPr>
      <t>(02 de noviembre) - Hibrido
Objetivo:</t>
    </r>
    <r>
      <rPr>
        <sz val="10"/>
        <rFont val="Arial"/>
        <family val="2"/>
      </rPr>
      <t xml:space="preserve"> Socializar las mejoras que se implementaron en el sistema MICC para adelantar los trámites de su interés ofertados por el ICA, Invima, FNE y Minjusticia, en materia de cannabis los cuales estarán dispuestos en un solo lugar, permitiendo a los usuarios acceder a los servicios de manera simplificada y a las entidades de control cumplir de manera efectiva su misionalidad. 
</t>
    </r>
  </si>
  <si>
    <r>
      <t xml:space="preserve">II CUATRIMESTRE
</t>
    </r>
    <r>
      <rPr>
        <b/>
        <sz val="10"/>
        <rFont val="Arial"/>
        <family val="2"/>
      </rPr>
      <t>1.</t>
    </r>
    <r>
      <rPr>
        <sz val="10"/>
        <rFont val="Arial"/>
        <family val="2"/>
      </rPr>
      <t xml:space="preserve">listado de asistencia, registro fotografico, invitacion y agenda
</t>
    </r>
    <r>
      <rPr>
        <b/>
        <u/>
        <sz val="10"/>
        <rFont val="Arial"/>
        <family val="2"/>
      </rPr>
      <t xml:space="preserve">III CUATRIMESTRE
1. Capacitacion territorial Boyaca
</t>
    </r>
    <r>
      <rPr>
        <u/>
        <sz val="10"/>
        <rFont val="Arial"/>
        <family val="2"/>
      </rPr>
      <t>-</t>
    </r>
    <r>
      <rPr>
        <sz val="10"/>
        <rFont val="Arial"/>
        <family val="2"/>
      </rPr>
      <t xml:space="preserve">Registro fotográfico
-Invitación 
-Listado de asistencia
-Encuesta de satisfacción
</t>
    </r>
    <r>
      <rPr>
        <b/>
        <sz val="10"/>
        <rFont val="Arial"/>
        <family val="2"/>
      </rPr>
      <t xml:space="preserve">2. Seminario taller Paz Botánica-capítulo cannabis en articulación con Indepaz:
</t>
    </r>
    <r>
      <rPr>
        <sz val="10"/>
        <rFont val="Arial"/>
        <family val="2"/>
      </rPr>
      <t xml:space="preserve">-Registro fotográfico
-Invitación
-Encuesta de satisfacción
-Agenda
-Registro de asistencia
</t>
    </r>
    <r>
      <rPr>
        <b/>
        <sz val="10"/>
        <rFont val="Arial"/>
        <family val="2"/>
      </rPr>
      <t xml:space="preserve">3.Capacitación territorial MICC-TOLIMA:
</t>
    </r>
    <r>
      <rPr>
        <sz val="10"/>
        <rFont val="Arial"/>
        <family val="2"/>
      </rPr>
      <t xml:space="preserve">-Registro fotográfico
-Invitación 
-Listado de asistencia
</t>
    </r>
    <r>
      <rPr>
        <b/>
        <sz val="10"/>
        <rFont val="Arial"/>
        <family val="2"/>
      </rPr>
      <t xml:space="preserve">4. Evento de Relanzamiento de la plataforma MICC como Ventanilla única del Control de Cannabis:
</t>
    </r>
    <r>
      <rPr>
        <sz val="10"/>
        <rFont val="Arial"/>
        <family val="2"/>
      </rPr>
      <t xml:space="preserve">-Invitación
-Encuesta de satisfacción
-Grabación en You Tube 
https://www.youtube.com/watch?v=wYNlicOxikM
</t>
    </r>
  </si>
  <si>
    <r>
      <rPr>
        <b/>
        <u/>
        <sz val="10"/>
        <rFont val="Arial"/>
        <family val="2"/>
      </rPr>
      <t xml:space="preserve">II CUATRIMESTRE
</t>
    </r>
    <r>
      <rPr>
        <sz val="10"/>
        <rFont val="Arial"/>
        <family val="2"/>
      </rPr>
      <t xml:space="preserve">09/07/2023
</t>
    </r>
    <r>
      <rPr>
        <b/>
        <u/>
        <sz val="10"/>
        <rFont val="Arial"/>
        <family val="2"/>
      </rPr>
      <t xml:space="preserve">III CUATRIMESTRE
</t>
    </r>
    <r>
      <rPr>
        <b/>
        <sz val="10"/>
        <rFont val="Arial"/>
        <family val="2"/>
      </rPr>
      <t xml:space="preserve">1. Capacitacion territorial Boyaca
</t>
    </r>
    <r>
      <rPr>
        <sz val="10"/>
        <rFont val="Arial"/>
        <family val="2"/>
      </rPr>
      <t xml:space="preserve">09 de agosto de 2023
</t>
    </r>
    <r>
      <rPr>
        <b/>
        <sz val="10"/>
        <rFont val="Arial"/>
        <family val="2"/>
      </rPr>
      <t xml:space="preserve">2. Seminario taller Paz Botánica-capítulo cannabis en articulación con Indepaz
</t>
    </r>
    <r>
      <rPr>
        <sz val="10"/>
        <rFont val="Arial"/>
        <family val="2"/>
      </rPr>
      <t xml:space="preserve">15 de agosto de 2023
</t>
    </r>
    <r>
      <rPr>
        <b/>
        <sz val="10"/>
        <rFont val="Arial"/>
        <family val="2"/>
      </rPr>
      <t xml:space="preserve">
3.Capacitación territorial MICC-TOLIMA
</t>
    </r>
    <r>
      <rPr>
        <sz val="10"/>
        <rFont val="Arial"/>
        <family val="2"/>
      </rPr>
      <t xml:space="preserve">1 de septiembre 2023
</t>
    </r>
    <r>
      <rPr>
        <b/>
        <sz val="10"/>
        <rFont val="Arial"/>
        <family val="2"/>
      </rPr>
      <t xml:space="preserve">
4. Evento de Relanzamiento de la plataforma MICC como Ventanilla única del Control de Cannabis
</t>
    </r>
    <r>
      <rPr>
        <sz val="10"/>
        <rFont val="Arial"/>
        <family val="2"/>
      </rPr>
      <t>15 de octubre</t>
    </r>
  </si>
  <si>
    <r>
      <rPr>
        <b/>
        <u/>
        <sz val="10"/>
        <rFont val="Arial"/>
        <family val="2"/>
      </rPr>
      <t xml:space="preserve">II CUATRIMESTRE
</t>
    </r>
    <r>
      <rPr>
        <sz val="10"/>
        <rFont val="Arial"/>
        <family val="2"/>
      </rPr>
      <t xml:space="preserve">18/07/2023
</t>
    </r>
    <r>
      <rPr>
        <b/>
        <u/>
        <sz val="10"/>
        <rFont val="Arial"/>
        <family val="2"/>
      </rPr>
      <t xml:space="preserve">III CUATRIMESTRE
</t>
    </r>
    <r>
      <rPr>
        <b/>
        <sz val="10"/>
        <rFont val="Arial"/>
        <family val="2"/>
      </rPr>
      <t xml:space="preserve">1. Capacitacion territorial Boyaca
</t>
    </r>
    <r>
      <rPr>
        <sz val="10"/>
        <rFont val="Arial"/>
        <family val="2"/>
      </rPr>
      <t xml:space="preserve">01 de agosto de 2023
</t>
    </r>
    <r>
      <rPr>
        <b/>
        <u/>
        <sz val="10"/>
        <rFont val="Arial"/>
        <family val="2"/>
      </rPr>
      <t xml:space="preserve">
</t>
    </r>
    <r>
      <rPr>
        <b/>
        <sz val="10"/>
        <rFont val="Arial"/>
        <family val="2"/>
      </rPr>
      <t xml:space="preserve">2. Seminario taller Paz Botánica-capítulo cannabis en articulación con Indepaz 
</t>
    </r>
    <r>
      <rPr>
        <sz val="10"/>
        <rFont val="Arial"/>
        <family val="2"/>
      </rPr>
      <t xml:space="preserve">01 de agosto a 15 de septiembre
</t>
    </r>
    <r>
      <rPr>
        <b/>
        <sz val="10"/>
        <rFont val="Arial"/>
        <family val="2"/>
      </rPr>
      <t xml:space="preserve">
3.Capacitación territorial MICC-TOLIMA
</t>
    </r>
    <r>
      <rPr>
        <sz val="10"/>
        <rFont val="Arial"/>
        <family val="2"/>
      </rPr>
      <t xml:space="preserve">21 de septiembre 2023
</t>
    </r>
    <r>
      <rPr>
        <b/>
        <sz val="10"/>
        <rFont val="Arial"/>
        <family val="2"/>
      </rPr>
      <t xml:space="preserve">
4. Evento de Relanzamiento de la plataforma MICC como Ventanilla única del Control de Cannabis
</t>
    </r>
    <r>
      <rPr>
        <sz val="10"/>
        <rFont val="Arial"/>
        <family val="2"/>
      </rPr>
      <t>02 de noviembre</t>
    </r>
  </si>
  <si>
    <r>
      <rPr>
        <b/>
        <u/>
        <sz val="10"/>
        <rFont val="Arial"/>
        <family val="2"/>
      </rPr>
      <t xml:space="preserve">II CUATRIMESTRE
</t>
    </r>
    <r>
      <rPr>
        <sz val="10"/>
        <rFont val="Arial"/>
        <family val="2"/>
      </rPr>
      <t xml:space="preserve">18/07/2023
</t>
    </r>
    <r>
      <rPr>
        <b/>
        <u/>
        <sz val="10"/>
        <rFont val="Arial"/>
        <family val="2"/>
      </rPr>
      <t xml:space="preserve">III CUATRIMESTRE
</t>
    </r>
    <r>
      <rPr>
        <b/>
        <sz val="10"/>
        <rFont val="Arial"/>
        <family val="2"/>
      </rPr>
      <t xml:space="preserve">1. Capacitacion territorial Boyaca
</t>
    </r>
    <r>
      <rPr>
        <sz val="10"/>
        <rFont val="Arial"/>
        <family val="2"/>
      </rPr>
      <t xml:space="preserve">09 de agosto de 2023
</t>
    </r>
    <r>
      <rPr>
        <b/>
        <sz val="10"/>
        <rFont val="Arial"/>
        <family val="2"/>
      </rPr>
      <t xml:space="preserve">
2. Seminario taller Paz Botánica-capítulo cannabis en articulación con Indepaz 
</t>
    </r>
    <r>
      <rPr>
        <sz val="10"/>
        <rFont val="Arial"/>
        <family val="2"/>
      </rPr>
      <t xml:space="preserve">01 de agosto a 15 de septiembre
</t>
    </r>
    <r>
      <rPr>
        <b/>
        <sz val="10"/>
        <rFont val="Arial"/>
        <family val="2"/>
      </rPr>
      <t xml:space="preserve">
3.Capacitación territorial MICC-TOLIMA
</t>
    </r>
    <r>
      <rPr>
        <sz val="10"/>
        <rFont val="Arial"/>
        <family val="2"/>
      </rPr>
      <t xml:space="preserve">21 de septiembre 2023
</t>
    </r>
    <r>
      <rPr>
        <b/>
        <sz val="10"/>
        <rFont val="Arial"/>
        <family val="2"/>
      </rPr>
      <t xml:space="preserve">
4. Evento de Relanzamiento de la plataforma MICC como Ventanilla única del Control de Cannabis
</t>
    </r>
    <r>
      <rPr>
        <sz val="10"/>
        <rFont val="Arial"/>
        <family val="2"/>
      </rPr>
      <t>02 de noviembre</t>
    </r>
  </si>
  <si>
    <r>
      <rPr>
        <b/>
        <u/>
        <sz val="10"/>
        <rFont val="Arial"/>
        <family val="2"/>
      </rPr>
      <t xml:space="preserve">II CUATRIMESTRE
</t>
    </r>
    <r>
      <rPr>
        <sz val="10"/>
        <rFont val="Arial"/>
        <family val="2"/>
      </rPr>
      <t xml:space="preserve">Asistieron 155 participantes
</t>
    </r>
    <r>
      <rPr>
        <b/>
        <u/>
        <sz val="10"/>
        <rFont val="Arial"/>
        <family val="2"/>
      </rPr>
      <t xml:space="preserve">III CUATRIMESTRE
</t>
    </r>
    <r>
      <rPr>
        <b/>
        <sz val="10"/>
        <rFont val="Arial"/>
        <family val="2"/>
      </rPr>
      <t xml:space="preserve">1. Capacitacion territorial Boyaca
</t>
    </r>
    <r>
      <rPr>
        <sz val="10"/>
        <rFont val="Arial"/>
        <family val="2"/>
      </rPr>
      <t xml:space="preserve">Asistieron al evento 34 personas. 
</t>
    </r>
    <r>
      <rPr>
        <b/>
        <sz val="10"/>
        <rFont val="Arial"/>
        <family val="2"/>
      </rPr>
      <t xml:space="preserve">
2. Seminario taller Paz Botánica
</t>
    </r>
    <r>
      <rPr>
        <sz val="10"/>
        <rFont val="Arial"/>
        <family val="2"/>
      </rPr>
      <t xml:space="preserve">Asistieron al evento 73 personas. 
</t>
    </r>
    <r>
      <rPr>
        <b/>
        <sz val="10"/>
        <rFont val="Arial"/>
        <family val="2"/>
      </rPr>
      <t xml:space="preserve">3.Capacitación territorial MICC-TOLIMA
</t>
    </r>
    <r>
      <rPr>
        <sz val="10"/>
        <rFont val="Arial"/>
        <family val="2"/>
      </rPr>
      <t xml:space="preserve">Asistieron 28 personas al evento.
</t>
    </r>
    <r>
      <rPr>
        <b/>
        <sz val="10"/>
        <rFont val="Arial"/>
        <family val="2"/>
      </rPr>
      <t xml:space="preserve">
4. Evento de Relanzamiento de la plataforma MICC
</t>
    </r>
    <r>
      <rPr>
        <sz val="10"/>
        <rFont val="Arial"/>
        <family val="2"/>
      </rPr>
      <t>Asistieron aproximadamente 300 personas al evento</t>
    </r>
  </si>
  <si>
    <r>
      <rPr>
        <b/>
        <u/>
        <sz val="10"/>
        <rFont val="Arial"/>
        <family val="2"/>
      </rPr>
      <t xml:space="preserve">I CUATRIMESTRE
</t>
    </r>
    <r>
      <rPr>
        <sz val="10"/>
        <rFont val="Arial"/>
        <family val="2"/>
      </rPr>
      <t xml:space="preserve">A la fecha aún no inicia la ejecución de la actividad, se encuentra en la etapa de diseño y planeación, para su desarrollo.
</t>
    </r>
    <r>
      <rPr>
        <b/>
        <u/>
        <sz val="10"/>
        <rFont val="Arial"/>
        <family val="2"/>
      </rPr>
      <t xml:space="preserve">II CUATRIMESTRE
</t>
    </r>
    <r>
      <rPr>
        <b/>
        <sz val="10"/>
        <rFont val="Arial"/>
        <family val="2"/>
      </rPr>
      <t>1.</t>
    </r>
    <r>
      <rPr>
        <sz val="10"/>
        <rFont val="Arial"/>
        <family val="2"/>
      </rPr>
      <t xml:space="preserve"> El 21 de junio de los corrrientes, se realizó una capacitación virtual relacionada con el registro general de actividades de la plataforma MICC.
</t>
    </r>
    <r>
      <rPr>
        <b/>
        <u/>
        <sz val="10"/>
        <rFont val="Arial"/>
        <family val="2"/>
      </rPr>
      <t>2</t>
    </r>
    <r>
      <rPr>
        <sz val="10"/>
        <rFont val="Arial"/>
        <family val="2"/>
      </rPr>
      <t xml:space="preserve">.El 26 de junio de los corrientes se realizó una capacitacion presencial en el departamento de Cundinamarca (Mosquera), relacionada con el registro general de actividades de la plataforma MICC.
</t>
    </r>
    <r>
      <rPr>
        <b/>
        <sz val="10"/>
        <rFont val="Arial"/>
        <family val="2"/>
      </rPr>
      <t xml:space="preserve">3. </t>
    </r>
    <r>
      <rPr>
        <sz val="10"/>
        <rFont val="Arial"/>
        <family val="2"/>
      </rPr>
      <t xml:space="preserve">El 9 de agosto se realizó una capacitación presencial en el Departamento de Boyacá (Tunja) relacionada con el registro general de actividades de la plataforma MICC.
</t>
    </r>
  </si>
  <si>
    <r>
      <t xml:space="preserve">II CUATRIMESTRE
</t>
    </r>
    <r>
      <rPr>
        <b/>
        <sz val="10"/>
        <rFont val="Arial"/>
        <family val="2"/>
      </rPr>
      <t>1.</t>
    </r>
    <r>
      <rPr>
        <sz val="10"/>
        <rFont val="Arial"/>
        <family val="2"/>
      </rPr>
      <t xml:space="preserve">Publicación de la capacitación en el canal de Youtube del ministerio
</t>
    </r>
    <r>
      <rPr>
        <u/>
        <sz val="10"/>
        <rFont val="Arial"/>
        <family val="2"/>
      </rPr>
      <t xml:space="preserve">https://www.youtube.com/watch?v=cUYhcMXUrdk
</t>
    </r>
    <r>
      <rPr>
        <sz val="10"/>
        <rFont val="Arial"/>
        <family val="2"/>
      </rPr>
      <t xml:space="preserve">*Invitacion de la capacitacion. *Encuesta de satisfacción.
</t>
    </r>
    <r>
      <rPr>
        <b/>
        <sz val="10"/>
        <rFont val="Arial"/>
        <family val="2"/>
      </rPr>
      <t>2</t>
    </r>
    <r>
      <rPr>
        <sz val="10"/>
        <rFont val="Arial"/>
        <family val="2"/>
      </rPr>
      <t xml:space="preserve">.Listado de asistencia,registro fotográfico,encuesta de satisfacción,invitación.
</t>
    </r>
    <r>
      <rPr>
        <b/>
        <sz val="10"/>
        <rFont val="Arial"/>
        <family val="2"/>
      </rPr>
      <t xml:space="preserve">3. </t>
    </r>
    <r>
      <rPr>
        <sz val="10"/>
        <rFont val="Arial"/>
        <family val="2"/>
      </rPr>
      <t xml:space="preserve">Listado de asistencia,registro fotográfico,encuesta de satisfacción,invitación.
</t>
    </r>
  </si>
  <si>
    <r>
      <rPr>
        <b/>
        <u/>
        <sz val="10"/>
        <rFont val="Arial"/>
        <family val="2"/>
      </rPr>
      <t xml:space="preserve">II CUATRIMESTRE
</t>
    </r>
    <r>
      <rPr>
        <sz val="10"/>
        <rFont val="Arial"/>
        <family val="2"/>
      </rPr>
      <t>1. 01/06/2023
2. 10/06/2023
3.15/07/2023</t>
    </r>
  </si>
  <si>
    <r>
      <rPr>
        <b/>
        <u/>
        <sz val="10"/>
        <rFont val="Arial"/>
        <family val="2"/>
      </rPr>
      <t xml:space="preserve">II CUATRIMESTRE
</t>
    </r>
    <r>
      <rPr>
        <b/>
        <sz val="10"/>
        <rFont val="Arial"/>
        <family val="2"/>
      </rPr>
      <t>1.</t>
    </r>
    <r>
      <rPr>
        <sz val="10"/>
        <rFont val="Arial"/>
        <family val="2"/>
      </rPr>
      <t xml:space="preserve"> 21/06/2023
</t>
    </r>
    <r>
      <rPr>
        <b/>
        <sz val="10"/>
        <rFont val="Arial"/>
        <family val="2"/>
      </rPr>
      <t>2</t>
    </r>
    <r>
      <rPr>
        <sz val="10"/>
        <rFont val="Arial"/>
        <family val="2"/>
      </rPr>
      <t xml:space="preserve">. 26/06/2023
</t>
    </r>
    <r>
      <rPr>
        <b/>
        <sz val="10"/>
        <rFont val="Arial"/>
        <family val="2"/>
      </rPr>
      <t>3</t>
    </r>
    <r>
      <rPr>
        <sz val="10"/>
        <rFont val="Arial"/>
        <family val="2"/>
      </rPr>
      <t>.9/08/2023</t>
    </r>
  </si>
  <si>
    <r>
      <rPr>
        <b/>
        <u/>
        <sz val="10"/>
        <rFont val="Arial"/>
        <family val="2"/>
      </rPr>
      <t xml:space="preserve">II CUATRIMESTRE
</t>
    </r>
    <r>
      <rPr>
        <b/>
        <sz val="10"/>
        <rFont val="Arial"/>
        <family val="2"/>
      </rPr>
      <t>1.</t>
    </r>
    <r>
      <rPr>
        <sz val="10"/>
        <rFont val="Arial"/>
        <family val="2"/>
      </rPr>
      <t xml:space="preserve"> Se obtuvieron 3.348 vistas en You Tube.
</t>
    </r>
    <r>
      <rPr>
        <b/>
        <sz val="10"/>
        <rFont val="Arial"/>
        <family val="2"/>
      </rPr>
      <t>2.</t>
    </r>
    <r>
      <rPr>
        <sz val="10"/>
        <rFont val="Arial"/>
        <family val="2"/>
      </rPr>
      <t xml:space="preserve">Asistieron 33 participantes
</t>
    </r>
    <r>
      <rPr>
        <b/>
        <sz val="10"/>
        <rFont val="Arial"/>
        <family val="2"/>
      </rPr>
      <t>3.</t>
    </r>
    <r>
      <rPr>
        <sz val="10"/>
        <rFont val="Arial"/>
        <family val="2"/>
      </rPr>
      <t>Asistieron 18 participantes</t>
    </r>
  </si>
  <si>
    <r>
      <rPr>
        <b/>
        <u/>
        <sz val="10"/>
        <rFont val="Arial"/>
        <family val="2"/>
      </rPr>
      <t xml:space="preserve">I CUATRIMESTRE
</t>
    </r>
    <r>
      <rPr>
        <sz val="10"/>
        <rFont val="Arial"/>
        <family val="2"/>
      </rPr>
      <t xml:space="preserve">1. Se realizo una capacitación virtual sobre la solicitud de conceptos técnicos de mezclas, normativa y logística de operaciones de comercio exterior de sustancias controladas y productos.
2. Se realizo una capacitacion virtual sobre registro de movimientos de sustancias controladas en el sistema de información para el control de sustancias químicas controladas- SICOQ
</t>
    </r>
    <r>
      <rPr>
        <b/>
        <u/>
        <sz val="10"/>
        <rFont val="Arial"/>
        <family val="2"/>
      </rPr>
      <t xml:space="preserve">II CUATRIMESTRE
</t>
    </r>
    <r>
      <rPr>
        <b/>
        <sz val="10"/>
        <rFont val="Arial"/>
        <family val="2"/>
      </rPr>
      <t>1.</t>
    </r>
    <r>
      <rPr>
        <sz val="10"/>
        <rFont val="Arial"/>
        <family val="2"/>
      </rPr>
      <t>El 19 de julio de los corrientes se brindó capacitación virtual a</t>
    </r>
    <r>
      <rPr>
        <b/>
        <sz val="10"/>
        <rFont val="Arial"/>
        <family val="2"/>
      </rPr>
      <t xml:space="preserve"> </t>
    </r>
    <r>
      <rPr>
        <sz val="10"/>
        <rFont val="Arial"/>
        <family val="2"/>
      </rPr>
      <t xml:space="preserve">la DIAN, relacionada con información general sobre sustancias químicas (se realizaron 3 sesiones). Se contó con la participación de 213 personas.
</t>
    </r>
    <r>
      <rPr>
        <b/>
        <u/>
        <sz val="10"/>
        <rFont val="Arial"/>
        <family val="2"/>
      </rPr>
      <t xml:space="preserve">III CUATRIMESTRE
</t>
    </r>
    <r>
      <rPr>
        <b/>
        <sz val="10"/>
        <rFont val="Arial"/>
        <family val="2"/>
      </rPr>
      <t>1.</t>
    </r>
    <r>
      <rPr>
        <b/>
        <i/>
        <sz val="10"/>
        <rFont val="Arial"/>
        <family val="2"/>
      </rPr>
      <t xml:space="preserve"> Capacitación presencial a la DIAN - (01 y 08 de septiembre)
Objetivo: </t>
    </r>
    <r>
      <rPr>
        <sz val="10"/>
        <rFont val="Arial"/>
        <family val="2"/>
      </rPr>
      <t xml:space="preserve">Reforzar los conocimientos en lo concerniente al tema general de sustancias quimicas, como lo es: Conceptos técnicos, expedición de Certificado de Carencia de Informes por Tráfico de Estupefacientes - CCITE, normatividad vigente (decreto 0585 de 2018 y resolución 0001 de 2015). Esta capacitación fue impartida por los lideres del area juridica, tecnica y el coordinador de sustancias quimicas de la Subdirección de Control y Fiscalización de Sustancias Químicas y Estupefaciente - SCFSQyE.
2. </t>
    </r>
    <r>
      <rPr>
        <b/>
        <sz val="10"/>
        <rFont val="Arial"/>
        <family val="2"/>
      </rPr>
      <t xml:space="preserve">Capacitación Analdex - (28 de septiembre) Hibrida
</t>
    </r>
    <r>
      <rPr>
        <b/>
        <i/>
        <sz val="10"/>
        <rFont val="Arial"/>
        <family val="2"/>
      </rPr>
      <t xml:space="preserve">Objetivo: </t>
    </r>
    <r>
      <rPr>
        <b/>
        <sz val="10"/>
        <rFont val="Arial"/>
        <family val="2"/>
      </rPr>
      <t xml:space="preserve"> </t>
    </r>
    <r>
      <rPr>
        <sz val="10"/>
        <rFont val="Arial"/>
        <family val="2"/>
      </rPr>
      <t>se generaron mesas técnicas con los gremios y capacitación a los empresarios sobre el Certificado de Carencia, Conceptos técnicos de mezclas y comercio exterior, sobre los temas de conceptos técnicos de mezclas y comercio exterior</t>
    </r>
    <r>
      <rPr>
        <b/>
        <sz val="10"/>
        <rFont val="Arial"/>
        <family val="2"/>
      </rPr>
      <t xml:space="preserve">.
3. Capacitación ANDI - (24 de noviembre) Virtual 
Objetivo: </t>
    </r>
    <r>
      <rPr>
        <sz val="10"/>
        <rFont val="Arial"/>
        <family val="2"/>
      </rPr>
      <t>Con respecto a los compromisos de la mesa de facilitación de comercio para las sustancias químicas controladas, y de igual forma en el contexto de la gestión de acuerdos de cooperación no vinculantes se capacitó a los con usuarios de la ANDI, sobre el control de Sustancia químicas controladas, el trámite. Certificado de Carencia de Informes por Tráfico de Estupefacientes, Conceptos técnicos de mezclas y comercio exterior.</t>
    </r>
  </si>
  <si>
    <r>
      <rPr>
        <b/>
        <u/>
        <sz val="10"/>
        <rFont val="Arial"/>
        <family val="2"/>
      </rPr>
      <t xml:space="preserve">I CUATRIMESTRE
</t>
    </r>
    <r>
      <rPr>
        <sz val="10"/>
        <rFont val="Arial"/>
        <family val="2"/>
      </rPr>
      <t xml:space="preserve">Publicación de las capacitaciones en el canal de  youtube del Minsterio:
1. https://www.youtube.com/watch?v=fdRYVe-UhcU
2. https://www.youtube.com/watch?v=-hPOPB0HcAU
</t>
    </r>
    <r>
      <rPr>
        <b/>
        <u/>
        <sz val="10"/>
        <rFont val="Arial"/>
        <family val="2"/>
      </rPr>
      <t xml:space="preserve">II CUATRIMESTRE
</t>
    </r>
    <r>
      <rPr>
        <b/>
        <sz val="10"/>
        <rFont val="Arial"/>
        <family val="2"/>
      </rPr>
      <t xml:space="preserve">1. </t>
    </r>
    <r>
      <rPr>
        <sz val="10"/>
        <rFont val="Arial"/>
        <family val="2"/>
      </rPr>
      <t xml:space="preserve">Registro fotográfico,listado de asistencia, invitación, encuesta de satisfacción 
</t>
    </r>
    <r>
      <rPr>
        <b/>
        <u/>
        <sz val="10"/>
        <rFont val="Arial"/>
        <family val="2"/>
      </rPr>
      <t xml:space="preserve">III CUATRIMESTRE
</t>
    </r>
    <r>
      <rPr>
        <sz val="10"/>
        <rFont val="Arial"/>
        <family val="2"/>
      </rPr>
      <t xml:space="preserve">
</t>
    </r>
    <r>
      <rPr>
        <b/>
        <sz val="10"/>
        <rFont val="Arial"/>
        <family val="2"/>
      </rPr>
      <t xml:space="preserve">1. Capacitación presencial a la DIAN - (01 y 08 de septiembre)
</t>
    </r>
    <r>
      <rPr>
        <sz val="10"/>
        <rFont val="Arial"/>
        <family val="2"/>
      </rPr>
      <t xml:space="preserve">-Registro fotográfico
-Listado de asistencia
-Encuesta de satisfaccion
-Invitacion
</t>
    </r>
    <r>
      <rPr>
        <b/>
        <sz val="10"/>
        <rFont val="Arial"/>
        <family val="2"/>
      </rPr>
      <t xml:space="preserve">
2. Capacitación Analdex - (28 de septiembre) Hibrida
</t>
    </r>
    <r>
      <rPr>
        <sz val="10"/>
        <rFont val="Arial"/>
        <family val="2"/>
      </rPr>
      <t xml:space="preserve">-Encuesta de satisfacción
-Listado de asistencia 
</t>
    </r>
    <r>
      <rPr>
        <b/>
        <sz val="10"/>
        <rFont val="Arial"/>
        <family val="2"/>
      </rPr>
      <t xml:space="preserve">
3. Capacitación ANDI - (24 de noviembre) Virtual 
</t>
    </r>
    <r>
      <rPr>
        <sz val="10"/>
        <rFont val="Arial"/>
        <family val="2"/>
      </rPr>
      <t xml:space="preserve">-Invitación 
-Listado de asistencia 
-Encuesta de satisfacción
</t>
    </r>
  </si>
  <si>
    <r>
      <rPr>
        <b/>
        <u/>
        <sz val="10"/>
        <rFont val="Arial"/>
        <family val="2"/>
      </rPr>
      <t xml:space="preserve">I CUATRIMESTRE
</t>
    </r>
    <r>
      <rPr>
        <sz val="10"/>
        <rFont val="Arial"/>
        <family val="2"/>
      </rPr>
      <t xml:space="preserve">1. 18/05/2023
2. 19/05/2023
</t>
    </r>
    <r>
      <rPr>
        <b/>
        <u/>
        <sz val="10"/>
        <rFont val="Arial"/>
        <family val="2"/>
      </rPr>
      <t xml:space="preserve">II CUATRIMESTRE
</t>
    </r>
    <r>
      <rPr>
        <sz val="10"/>
        <rFont val="Arial"/>
        <family val="2"/>
      </rPr>
      <t xml:space="preserve">1. 19/07/2023
</t>
    </r>
    <r>
      <rPr>
        <b/>
        <u/>
        <sz val="10"/>
        <rFont val="Arial"/>
        <family val="2"/>
      </rPr>
      <t xml:space="preserve">III CUATRIMESTRE
</t>
    </r>
    <r>
      <rPr>
        <b/>
        <sz val="10"/>
        <rFont val="Arial"/>
        <family val="2"/>
      </rPr>
      <t xml:space="preserve">1. Capacitación presencial a la DIAN 
</t>
    </r>
    <r>
      <rPr>
        <sz val="10"/>
        <rFont val="Arial"/>
        <family val="2"/>
      </rPr>
      <t xml:space="preserve">25 de agosto
</t>
    </r>
    <r>
      <rPr>
        <b/>
        <sz val="10"/>
        <rFont val="Arial"/>
        <family val="2"/>
      </rPr>
      <t xml:space="preserve">
2. Capacitación Analdex: 
</t>
    </r>
    <r>
      <rPr>
        <sz val="10"/>
        <rFont val="Arial"/>
        <family val="2"/>
      </rPr>
      <t xml:space="preserve">18 de septiembre
</t>
    </r>
    <r>
      <rPr>
        <b/>
        <sz val="10"/>
        <rFont val="Arial"/>
        <family val="2"/>
      </rPr>
      <t xml:space="preserve">
3. Capacitación ANDI:
</t>
    </r>
    <r>
      <rPr>
        <sz val="10"/>
        <rFont val="Arial"/>
        <family val="2"/>
      </rPr>
      <t xml:space="preserve"> 10 de noviembre
</t>
    </r>
  </si>
  <si>
    <r>
      <rPr>
        <b/>
        <u/>
        <sz val="10"/>
        <rFont val="Arial"/>
        <family val="2"/>
      </rPr>
      <t xml:space="preserve">I CUATRIMESTRE
</t>
    </r>
    <r>
      <rPr>
        <sz val="10"/>
        <rFont val="Arial"/>
        <family val="2"/>
      </rPr>
      <t xml:space="preserve">1. 24/05/2023
2. 25/05/2023
</t>
    </r>
    <r>
      <rPr>
        <b/>
        <u/>
        <sz val="10"/>
        <rFont val="Arial"/>
        <family val="2"/>
      </rPr>
      <t xml:space="preserve">II CUATRIMESTRE
</t>
    </r>
    <r>
      <rPr>
        <sz val="10"/>
        <rFont val="Arial"/>
        <family val="2"/>
      </rPr>
      <t xml:space="preserve">1. 19/07/2023
</t>
    </r>
    <r>
      <rPr>
        <b/>
        <u/>
        <sz val="10"/>
        <rFont val="Arial"/>
        <family val="2"/>
      </rPr>
      <t xml:space="preserve">III CUATRIMESTRE
</t>
    </r>
    <r>
      <rPr>
        <b/>
        <i/>
        <sz val="10"/>
        <rFont val="Arial"/>
        <family val="2"/>
      </rPr>
      <t xml:space="preserve">1. Capacitación presencial a la DIAN 
</t>
    </r>
    <r>
      <rPr>
        <sz val="10"/>
        <rFont val="Arial"/>
        <family val="2"/>
      </rPr>
      <t xml:space="preserve">Fecha: 01 y 08 de septiembre
</t>
    </r>
    <r>
      <rPr>
        <b/>
        <i/>
        <sz val="10"/>
        <rFont val="Arial"/>
        <family val="2"/>
      </rPr>
      <t xml:space="preserve">2. Capacitación Analdex: 
</t>
    </r>
    <r>
      <rPr>
        <sz val="10"/>
        <rFont val="Arial"/>
        <family val="2"/>
      </rPr>
      <t xml:space="preserve">Fecha: 28 de septiembre
</t>
    </r>
    <r>
      <rPr>
        <b/>
        <i/>
        <sz val="10"/>
        <rFont val="Arial"/>
        <family val="2"/>
      </rPr>
      <t xml:space="preserve">3. Capacitación ANDI:
</t>
    </r>
    <r>
      <rPr>
        <sz val="10"/>
        <rFont val="Arial"/>
        <family val="2"/>
      </rPr>
      <t xml:space="preserve"> Fecha: 24 de noviembre</t>
    </r>
  </si>
  <si>
    <r>
      <rPr>
        <b/>
        <u/>
        <sz val="10"/>
        <rFont val="Arial"/>
        <family val="2"/>
      </rPr>
      <t xml:space="preserve">I CUATRIMESTRE
</t>
    </r>
    <r>
      <rPr>
        <sz val="10"/>
        <rFont val="Arial"/>
        <family val="2"/>
      </rPr>
      <t xml:space="preserve">1. 24/05/2023
2. 25/05/2023
</t>
    </r>
    <r>
      <rPr>
        <b/>
        <u/>
        <sz val="10"/>
        <rFont val="Arial"/>
        <family val="2"/>
      </rPr>
      <t xml:space="preserve">II CUATRIMESTRE
</t>
    </r>
    <r>
      <rPr>
        <sz val="10"/>
        <rFont val="Arial"/>
        <family val="2"/>
      </rPr>
      <t xml:space="preserve">1. 19/07/2023
</t>
    </r>
    <r>
      <rPr>
        <b/>
        <u/>
        <sz val="10"/>
        <rFont val="Arial"/>
        <family val="2"/>
      </rPr>
      <t xml:space="preserve">III CUATRIMESTRE
</t>
    </r>
    <r>
      <rPr>
        <b/>
        <i/>
        <sz val="10"/>
        <rFont val="Arial"/>
        <family val="2"/>
      </rPr>
      <t>1. Capacitación presencial a la DIAN</t>
    </r>
    <r>
      <rPr>
        <sz val="10"/>
        <rFont val="Arial"/>
        <family val="2"/>
      </rPr>
      <t xml:space="preserve"> 
Fecha: 01 y 08 de septiembre
</t>
    </r>
    <r>
      <rPr>
        <b/>
        <i/>
        <sz val="10"/>
        <rFont val="Arial"/>
        <family val="2"/>
      </rPr>
      <t xml:space="preserve">2. Capacitación Analdex: 
</t>
    </r>
    <r>
      <rPr>
        <sz val="10"/>
        <rFont val="Arial"/>
        <family val="2"/>
      </rPr>
      <t xml:space="preserve">Fecha: 28 de septiembre
</t>
    </r>
    <r>
      <rPr>
        <b/>
        <i/>
        <sz val="10"/>
        <rFont val="Arial"/>
        <family val="2"/>
      </rPr>
      <t xml:space="preserve">3. Capacitación ANDI:
</t>
    </r>
    <r>
      <rPr>
        <sz val="10"/>
        <rFont val="Arial"/>
        <family val="2"/>
      </rPr>
      <t xml:space="preserve"> Fecha: 24 de noviembre</t>
    </r>
  </si>
  <si>
    <r>
      <rPr>
        <b/>
        <u/>
        <sz val="10"/>
        <rFont val="Arial"/>
        <family val="2"/>
      </rPr>
      <t xml:space="preserve">I CUATRIMESTRE
</t>
    </r>
    <r>
      <rPr>
        <sz val="10"/>
        <rFont val="Arial"/>
        <family val="2"/>
      </rPr>
      <t xml:space="preserve">1. capacitacion de conceptos tecnicos:10 ciudadanos.
2. capacitacion registro de movimientos: 10 ciudadanos
</t>
    </r>
    <r>
      <rPr>
        <b/>
        <u/>
        <sz val="10"/>
        <rFont val="Arial"/>
        <family val="2"/>
      </rPr>
      <t xml:space="preserve">II CUATRIMESTRE
</t>
    </r>
    <r>
      <rPr>
        <b/>
        <sz val="10"/>
        <rFont val="Arial"/>
        <family val="2"/>
      </rPr>
      <t>1.</t>
    </r>
    <r>
      <rPr>
        <sz val="10"/>
        <rFont val="Arial"/>
        <family val="2"/>
      </rPr>
      <t xml:space="preserve">Capacitación a la DIAN:Asistieron 213 personas.
</t>
    </r>
    <r>
      <rPr>
        <b/>
        <u/>
        <sz val="10"/>
        <rFont val="Arial"/>
        <family val="2"/>
      </rPr>
      <t xml:space="preserve">III CUATRIMESTRE
</t>
    </r>
    <r>
      <rPr>
        <b/>
        <i/>
        <sz val="10"/>
        <rFont val="Arial"/>
        <family val="2"/>
      </rPr>
      <t xml:space="preserve">1. Capacitación a la DIAN
</t>
    </r>
    <r>
      <rPr>
        <sz val="10"/>
        <rFont val="Arial"/>
        <family val="2"/>
      </rPr>
      <t xml:space="preserve">Asistieron al evento:
primera sesion: 77 participates
segunda sesion:79 particiopantes
tercera sesion: 57 participantes
</t>
    </r>
    <r>
      <rPr>
        <b/>
        <i/>
        <sz val="10"/>
        <rFont val="Arial"/>
        <family val="2"/>
      </rPr>
      <t xml:space="preserve">2. Capacitación Analdex 
</t>
    </r>
    <r>
      <rPr>
        <sz val="10"/>
        <rFont val="Arial"/>
        <family val="2"/>
      </rPr>
      <t xml:space="preserve">Asistieron al evento 71 personas en modalidad virtual y 6 personas en modalidad presencial.
Total de personas: 77 asistentes.
</t>
    </r>
    <r>
      <rPr>
        <b/>
        <i/>
        <sz val="10"/>
        <rFont val="Arial"/>
        <family val="2"/>
      </rPr>
      <t xml:space="preserve">3. Capacitación ANDI
</t>
    </r>
    <r>
      <rPr>
        <sz val="10"/>
        <rFont val="Arial"/>
        <family val="2"/>
      </rPr>
      <t xml:space="preserve">Asistieron al evento 88 personas. </t>
    </r>
  </si>
  <si>
    <r>
      <rPr>
        <b/>
        <u/>
        <sz val="10"/>
        <rFont val="Arial"/>
        <family val="2"/>
      </rPr>
      <t xml:space="preserve">I CUATRIMESTRE
</t>
    </r>
    <r>
      <rPr>
        <sz val="10"/>
        <rFont val="Arial"/>
        <family val="2"/>
      </rPr>
      <t xml:space="preserve">1. Respondieron 10 encuestas, donde el 80% dio una calificación de 5 y el 20 % dio una calificacion de 4,ubicandose en un resultado de muy satisfecho.
2. Se respondieron 10 encuestas, donde el 80 % dio una calificación de 5, el 10 % dio una calificación de 4 y el otro 10 % dio una respuesta de 2.
</t>
    </r>
    <r>
      <rPr>
        <b/>
        <u/>
        <sz val="10"/>
        <rFont val="Arial"/>
        <family val="2"/>
      </rPr>
      <t xml:space="preserve">II CUATRIMESTRE
</t>
    </r>
    <r>
      <rPr>
        <b/>
        <sz val="10"/>
        <rFont val="Arial"/>
        <family val="2"/>
      </rPr>
      <t>1.</t>
    </r>
    <r>
      <rPr>
        <sz val="10"/>
        <rFont val="Arial"/>
        <family val="2"/>
      </rPr>
      <t xml:space="preserve">Muy satisfecho: 86 %
satisfecho:14%
</t>
    </r>
    <r>
      <rPr>
        <b/>
        <u/>
        <sz val="10"/>
        <rFont val="Arial"/>
        <family val="2"/>
      </rPr>
      <t xml:space="preserve">
</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</si>
</sst>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quot;COP&quot;"/>
  </numFmts>
  <fonts count="30">
    <font>
      <sz val="11"/>
      <color theme="1"/>
      <name val="Calibri"/>
      <family val="2"/>
      <scheme val="minor"/>
    </font>
    <font>
      <sz val="11"/>
      <color theme="1"/>
      <name val="Calibri"/>
      <family val="2"/>
      <scheme val="minor"/>
    </font>
    <font>
      <sz val="11"/>
      <name val="Arial"/>
      <family val="2"/>
    </font>
    <font>
      <sz val="12"/>
      <name val="Arial"/>
      <family val="2"/>
    </font>
    <font>
      <b/>
      <sz val="14"/>
      <color rgb="FF000000"/>
      <name val="Calibri"/>
      <family val="2"/>
    </font>
    <font>
      <b/>
      <sz val="14"/>
      <color rgb="FF0000FF"/>
      <name val="Calibri"/>
      <family val="2"/>
    </font>
    <font>
      <b/>
      <sz val="14"/>
      <color indexed="81"/>
      <name val="Calibri"/>
      <family val="2"/>
    </font>
    <font>
      <sz val="14"/>
      <color indexed="81"/>
      <name val="Calibri"/>
      <family val="2"/>
    </font>
    <font>
      <sz val="14"/>
      <color rgb="FF000000"/>
      <name val="Calibri"/>
      <family val="2"/>
    </font>
    <font>
      <sz val="10"/>
      <name val="Arial"/>
      <family val="2"/>
    </font>
    <font>
      <sz val="10"/>
      <color theme="1"/>
      <name val="Arial"/>
      <family val="2"/>
    </font>
    <font>
      <u/>
      <sz val="11"/>
      <color theme="10"/>
      <name val="Calibri"/>
      <family val="2"/>
      <scheme val="minor"/>
    </font>
    <font>
      <sz val="11"/>
      <name val="Calibri"/>
      <family val="2"/>
      <scheme val="minor"/>
    </font>
    <font>
      <b/>
      <sz val="10"/>
      <name val="Arial"/>
      <family val="2"/>
    </font>
    <font>
      <sz val="12"/>
      <name val="Lucida Sans Regular"/>
    </font>
    <font>
      <sz val="9"/>
      <name val="Arial"/>
      <family val="2"/>
    </font>
    <font>
      <b/>
      <i/>
      <sz val="10"/>
      <name val="Arial"/>
      <family val="2"/>
    </font>
    <font>
      <sz val="9"/>
      <color indexed="81"/>
      <name val="Tahoma"/>
      <family val="2"/>
    </font>
    <font>
      <b/>
      <sz val="9"/>
      <color indexed="81"/>
      <name val="Tahoma"/>
      <family val="2"/>
    </font>
    <font>
      <b/>
      <u/>
      <sz val="10"/>
      <name val="Arial"/>
      <family val="2"/>
    </font>
    <font>
      <sz val="11"/>
      <color theme="1"/>
      <name val="Arial"/>
      <family val="2"/>
    </font>
    <font>
      <sz val="12"/>
      <color theme="1"/>
      <name val="Arial"/>
      <family val="2"/>
    </font>
    <font>
      <sz val="10"/>
      <color rgb="FF006100"/>
      <name val="Arial"/>
      <family val="2"/>
    </font>
    <font>
      <sz val="10"/>
      <color rgb="FF9C6500"/>
      <name val="Arial"/>
      <family val="2"/>
    </font>
    <font>
      <b/>
      <sz val="14"/>
      <color theme="1"/>
      <name val="Calibri"/>
      <family val="2"/>
      <scheme val="minor"/>
    </font>
    <font>
      <b/>
      <sz val="12"/>
      <color theme="1"/>
      <name val="Calibri"/>
      <family val="2"/>
      <scheme val="minor"/>
    </font>
    <font>
      <b/>
      <sz val="9"/>
      <name val="Arial"/>
      <family val="2"/>
    </font>
    <font>
      <u/>
      <sz val="11"/>
      <name val="Calibri"/>
      <family val="2"/>
      <scheme val="minor"/>
    </font>
    <font>
      <u/>
      <sz val="10"/>
      <name val="Arial"/>
      <family val="2"/>
    </font>
    <font>
      <i/>
      <sz val="10"/>
      <name val="Arial"/>
      <family val="2"/>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C6EFCE"/>
        <bgColor rgb="FF000000"/>
      </patternFill>
    </fill>
    <fill>
      <patternFill patternType="solid">
        <fgColor rgb="FFFFEB9C"/>
        <bgColor rgb="FF000000"/>
      </patternFill>
    </fill>
    <fill>
      <patternFill patternType="solid">
        <fgColor theme="3" tint="0.59999389629810485"/>
        <bgColor indexed="64"/>
      </patternFill>
    </fill>
    <fill>
      <patternFill patternType="solid">
        <fgColor theme="0"/>
        <bgColor rgb="FF000000"/>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164" fontId="10" fillId="0" borderId="0" applyFont="0" applyFill="0" applyBorder="0" applyAlignment="0" applyProtection="0"/>
  </cellStyleXfs>
  <cellXfs count="67">
    <xf numFmtId="0" fontId="0" fillId="0" borderId="0" xfId="0"/>
    <xf numFmtId="0" fontId="2" fillId="0" borderId="0" xfId="0" applyFont="1"/>
    <xf numFmtId="0" fontId="9" fillId="0" borderId="0" xfId="0" applyFont="1" applyAlignment="1">
      <alignment horizontal="center"/>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10" fillId="0" borderId="0" xfId="0" applyFont="1" applyAlignment="1">
      <alignment horizontal="center"/>
    </xf>
    <xf numFmtId="0" fontId="9" fillId="0" borderId="0" xfId="0" applyFont="1" applyAlignment="1">
      <alignment horizontal="center" wrapText="1"/>
    </xf>
    <xf numFmtId="0" fontId="10" fillId="0" borderId="0" xfId="0" applyFont="1" applyAlignment="1">
      <alignment horizont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xf>
    <xf numFmtId="0" fontId="9" fillId="3" borderId="0" xfId="0" applyFont="1" applyFill="1" applyAlignment="1">
      <alignment horizontal="center"/>
    </xf>
    <xf numFmtId="0" fontId="14" fillId="2" borderId="1" xfId="0" applyFont="1" applyFill="1" applyBorder="1" applyAlignment="1">
      <alignment horizontal="center" vertical="center" wrapText="1"/>
    </xf>
    <xf numFmtId="14" fontId="14"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14" fontId="9" fillId="2" borderId="1" xfId="0" applyNumberFormat="1" applyFont="1" applyFill="1" applyBorder="1" applyAlignment="1">
      <alignment horizontal="center" vertical="center" wrapText="1"/>
    </xf>
    <xf numFmtId="9" fontId="9" fillId="2" borderId="1" xfId="1" applyFont="1" applyFill="1" applyBorder="1" applyAlignment="1">
      <alignment horizontal="center" vertical="center" wrapText="1"/>
    </xf>
    <xf numFmtId="9" fontId="0" fillId="0" borderId="1" xfId="0" applyNumberFormat="1" applyBorder="1"/>
    <xf numFmtId="0" fontId="0" fillId="0" borderId="1" xfId="0" applyBorder="1"/>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9" fontId="3" fillId="2" borderId="1" xfId="1" applyFont="1" applyFill="1" applyBorder="1" applyAlignment="1">
      <alignment horizontal="center" vertical="center"/>
    </xf>
    <xf numFmtId="9" fontId="3" fillId="2" borderId="1" xfId="1" applyFont="1" applyFill="1" applyBorder="1" applyAlignment="1">
      <alignment horizontal="center" vertical="center" wrapText="1"/>
    </xf>
    <xf numFmtId="9" fontId="21" fillId="2" borderId="1" xfId="1" applyFont="1" applyFill="1" applyBorder="1" applyAlignment="1">
      <alignment horizontal="center" vertical="center"/>
    </xf>
    <xf numFmtId="0" fontId="20" fillId="0" borderId="1" xfId="0" applyFont="1" applyBorder="1"/>
    <xf numFmtId="9" fontId="2" fillId="2" borderId="1" xfId="1" applyFont="1" applyFill="1" applyBorder="1" applyAlignment="1">
      <alignment horizontal="center" vertical="center"/>
    </xf>
    <xf numFmtId="9" fontId="20" fillId="2" borderId="1" xfId="1" applyFont="1" applyFill="1" applyBorder="1" applyAlignment="1">
      <alignment horizontal="center" vertical="center"/>
    </xf>
    <xf numFmtId="9" fontId="2" fillId="2" borderId="1" xfId="1" applyFont="1" applyFill="1" applyBorder="1" applyAlignment="1">
      <alignment horizontal="center" vertical="center" wrapText="1"/>
    </xf>
    <xf numFmtId="9" fontId="20" fillId="2" borderId="1" xfId="1" applyFont="1" applyFill="1" applyBorder="1" applyAlignment="1">
      <alignment horizontal="center" vertical="center" wrapText="1"/>
    </xf>
    <xf numFmtId="0" fontId="2" fillId="5" borderId="1" xfId="0" applyFont="1" applyFill="1" applyBorder="1" applyAlignment="1">
      <alignment horizontal="center" vertical="center" wrapText="1"/>
    </xf>
    <xf numFmtId="9" fontId="2" fillId="5" borderId="1" xfId="1" applyFont="1" applyFill="1" applyBorder="1" applyAlignment="1">
      <alignment horizontal="center" vertical="center"/>
    </xf>
    <xf numFmtId="0" fontId="2" fillId="4" borderId="1" xfId="0" applyFont="1" applyFill="1" applyBorder="1" applyAlignment="1">
      <alignment horizontal="center" vertical="center" wrapText="1"/>
    </xf>
    <xf numFmtId="0" fontId="20" fillId="0" borderId="1" xfId="0" applyFont="1" applyBorder="1" applyAlignment="1">
      <alignment horizontal="center" vertical="center" wrapText="1"/>
    </xf>
    <xf numFmtId="9" fontId="20"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9" fontId="24" fillId="0" borderId="1" xfId="0" applyNumberFormat="1" applyFont="1" applyBorder="1" applyAlignment="1">
      <alignment horizontal="center"/>
    </xf>
    <xf numFmtId="0" fontId="24"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9" fontId="21" fillId="0" borderId="1" xfId="0" applyNumberFormat="1" applyFont="1" applyBorder="1" applyAlignment="1">
      <alignment horizontal="center" vertical="center" wrapText="1"/>
    </xf>
    <xf numFmtId="9" fontId="20" fillId="0" borderId="1" xfId="0" applyNumberFormat="1" applyFont="1" applyBorder="1" applyAlignment="1">
      <alignment horizontal="center"/>
    </xf>
    <xf numFmtId="0" fontId="20" fillId="0" borderId="1" xfId="0" applyFont="1" applyBorder="1" applyAlignment="1">
      <alignment horizontal="center"/>
    </xf>
    <xf numFmtId="0" fontId="20" fillId="0" borderId="1" xfId="0" applyFont="1" applyBorder="1" applyAlignment="1">
      <alignment horizontal="center" wrapText="1"/>
    </xf>
    <xf numFmtId="0" fontId="9" fillId="2" borderId="3" xfId="0" applyFont="1" applyFill="1" applyBorder="1" applyAlignment="1">
      <alignment horizontal="center"/>
    </xf>
    <xf numFmtId="14" fontId="3" fillId="0" borderId="2" xfId="0" applyNumberFormat="1" applyFont="1" applyBorder="1" applyAlignment="1">
      <alignment horizontal="center" vertical="center" wrapText="1"/>
    </xf>
    <xf numFmtId="0" fontId="9" fillId="6" borderId="2" xfId="0" applyFont="1" applyFill="1" applyBorder="1" applyAlignment="1">
      <alignment horizontal="center" vertical="center"/>
    </xf>
    <xf numFmtId="9" fontId="22" fillId="7" borderId="2" xfId="0" applyNumberFormat="1" applyFont="1" applyFill="1" applyBorder="1" applyAlignment="1">
      <alignment horizontal="center" vertical="center"/>
    </xf>
    <xf numFmtId="9" fontId="23" fillId="8" borderId="2" xfId="0" applyNumberFormat="1" applyFont="1" applyFill="1" applyBorder="1" applyAlignment="1">
      <alignment horizontal="center" vertical="center"/>
    </xf>
    <xf numFmtId="0" fontId="9" fillId="0" borderId="2" xfId="0" applyFont="1" applyBorder="1" applyAlignment="1">
      <alignment vertical="center" wrapText="1"/>
    </xf>
    <xf numFmtId="0" fontId="9" fillId="6" borderId="2" xfId="0" applyFont="1" applyFill="1" applyBorder="1" applyAlignment="1">
      <alignment vertical="center" wrapText="1"/>
    </xf>
    <xf numFmtId="14" fontId="9" fillId="6" borderId="2" xfId="0" applyNumberFormat="1" applyFont="1" applyFill="1" applyBorder="1" applyAlignment="1">
      <alignment vertical="center" wrapText="1"/>
    </xf>
    <xf numFmtId="0" fontId="0" fillId="0" borderId="2" xfId="0" applyBorder="1" applyAlignment="1"/>
    <xf numFmtId="0" fontId="25" fillId="9" borderId="1" xfId="0" applyFont="1" applyFill="1" applyBorder="1" applyAlignment="1">
      <alignment horizontal="center" vertical="center" wrapText="1"/>
    </xf>
    <xf numFmtId="0" fontId="27" fillId="2" borderId="1" xfId="2" applyFont="1" applyFill="1" applyBorder="1" applyAlignment="1">
      <alignment horizontal="center" vertical="center" wrapText="1"/>
    </xf>
    <xf numFmtId="17" fontId="9"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9" fontId="9" fillId="2" borderId="1" xfId="0" applyNumberFormat="1" applyFont="1" applyFill="1" applyBorder="1" applyAlignment="1">
      <alignment horizontal="center" vertical="center" wrapText="1"/>
    </xf>
    <xf numFmtId="0" fontId="28" fillId="2" borderId="1" xfId="2" applyFont="1" applyFill="1" applyBorder="1" applyAlignment="1">
      <alignment horizontal="center" vertical="center" wrapText="1"/>
    </xf>
    <xf numFmtId="0" fontId="13" fillId="2" borderId="1" xfId="0" applyFont="1" applyFill="1" applyBorder="1" applyAlignment="1">
      <alignment horizontal="center" vertical="center" wrapText="1"/>
    </xf>
    <xf numFmtId="0" fontId="9" fillId="10" borderId="1" xfId="0" applyFont="1" applyFill="1" applyBorder="1" applyAlignment="1">
      <alignment horizontal="center" vertical="center" wrapText="1"/>
    </xf>
    <xf numFmtId="9" fontId="9" fillId="10"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9" fontId="12" fillId="2" borderId="1" xfId="0" applyNumberFormat="1" applyFont="1" applyFill="1" applyBorder="1" applyAlignment="1">
      <alignment horizontal="center" vertical="center" wrapText="1"/>
    </xf>
    <xf numFmtId="14" fontId="9" fillId="10" borderId="1" xfId="0" applyNumberFormat="1" applyFont="1" applyFill="1" applyBorder="1" applyAlignment="1">
      <alignment horizontal="center" vertical="center" wrapText="1"/>
    </xf>
  </cellXfs>
  <cellStyles count="4">
    <cellStyle name="Currency" xfId="3"/>
    <cellStyle name="Hipervínculo" xfId="2" builtinId="8"/>
    <cellStyle name="Normal" xfId="0" builtinId="0"/>
    <cellStyle name="Porcentaje" xfId="1" builtinId="5"/>
  </cellStyles>
  <dxfs count="72">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microsoft.com/office/2017/10/relationships/person" Target="persons/person.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Porcentaje cumplimiento estrategias Plan de Participación Ciudadana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'SEguimiento por estrategias'!$I$15</c:f>
              <c:strCache>
                <c:ptCount val="1"/>
                <c:pt idx="0">
                  <c:v>Condiciones institucionales idóneas para la promoción de la participación </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'SEguimiento por estrategias'!$J$15</c:f>
              <c:numCache>
                <c:formatCode>0%</c:formatCode>
                <c:ptCount val="1"/>
                <c:pt idx="0">
                  <c:v>0.93</c:v>
                </c:pt>
              </c:numCache>
            </c:numRef>
          </c:val>
          <c:extLst xmlns:c16r2="http://schemas.microsoft.com/office/drawing/2015/06/chart">
            <c:ext xmlns:c16="http://schemas.microsoft.com/office/drawing/2014/chart" uri="{C3380CC4-5D6E-409C-BE32-E72D297353CC}">
              <c16:uniqueId val="{00000000-2CFE-4C15-866B-A9EFE756C049}"/>
            </c:ext>
          </c:extLst>
        </c:ser>
        <c:ser>
          <c:idx val="1"/>
          <c:order val="1"/>
          <c:tx>
            <c:strRef>
              <c:f>'SEguimiento por estrategias'!$I$16</c:f>
              <c:strCache>
                <c:ptCount val="1"/>
                <c:pt idx="0">
                  <c:v>Fomento de la cultura institucional de participación ciudadana</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'SEguimiento por estrategias'!$J$16</c:f>
              <c:numCache>
                <c:formatCode>0%</c:formatCode>
                <c:ptCount val="1"/>
                <c:pt idx="0">
                  <c:v>0.98</c:v>
                </c:pt>
              </c:numCache>
            </c:numRef>
          </c:val>
          <c:extLst xmlns:c16r2="http://schemas.microsoft.com/office/drawing/2015/06/chart">
            <c:ext xmlns:c16="http://schemas.microsoft.com/office/drawing/2014/chart" uri="{C3380CC4-5D6E-409C-BE32-E72D297353CC}">
              <c16:uniqueId val="{00000001-2CFE-4C15-866B-A9EFE756C049}"/>
            </c:ext>
          </c:extLst>
        </c:ser>
        <c:ser>
          <c:idx val="2"/>
          <c:order val="2"/>
          <c:tx>
            <c:strRef>
              <c:f>'SEguimiento por estrategias'!$I$17</c:f>
              <c:strCache>
                <c:ptCount val="1"/>
                <c:pt idx="0">
                  <c:v>Promoción efectiva de la participación ciudadana </c:v>
                </c:pt>
              </c:strCache>
            </c:strRef>
          </c:tx>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'SEguimiento por estrategias'!$J$17</c:f>
              <c:numCache>
                <c:formatCode>0%</c:formatCode>
                <c:ptCount val="1"/>
                <c:pt idx="0">
                  <c:v>0.96</c:v>
                </c:pt>
              </c:numCache>
            </c:numRef>
          </c:val>
          <c:extLst xmlns:c16r2="http://schemas.microsoft.com/office/drawing/2015/06/chart">
            <c:ext xmlns:c16="http://schemas.microsoft.com/office/drawing/2014/chart" uri="{C3380CC4-5D6E-409C-BE32-E72D297353CC}">
              <c16:uniqueId val="{00000002-2CFE-4C15-866B-A9EFE756C049}"/>
            </c:ext>
          </c:extLst>
        </c:ser>
        <c:dLbls>
          <c:showLegendKey val="0"/>
          <c:showVal val="0"/>
          <c:showCatName val="0"/>
          <c:showSerName val="0"/>
          <c:showPercent val="0"/>
          <c:showBubbleSize val="0"/>
        </c:dLbls>
        <c:gapWidth val="150"/>
        <c:shape val="box"/>
        <c:axId val="-220588896"/>
        <c:axId val="-220589440"/>
        <c:axId val="0"/>
      </c:bar3DChart>
      <c:catAx>
        <c:axId val="-220588896"/>
        <c:scaling>
          <c:orientation val="minMax"/>
        </c:scaling>
        <c:delete val="1"/>
        <c:axPos val="l"/>
        <c:numFmt formatCode="General" sourceLinked="1"/>
        <c:majorTickMark val="none"/>
        <c:minorTickMark val="none"/>
        <c:tickLblPos val="nextTo"/>
        <c:crossAx val="-220589440"/>
        <c:crosses val="autoZero"/>
        <c:auto val="1"/>
        <c:lblAlgn val="ctr"/>
        <c:lblOffset val="100"/>
        <c:noMultiLvlLbl val="0"/>
      </c:catAx>
      <c:valAx>
        <c:axId val="-22058944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20588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266700</xdr:colOff>
      <xdr:row>14</xdr:row>
      <xdr:rowOff>466725</xdr:rowOff>
    </xdr:from>
    <xdr:to>
      <xdr:col>14</xdr:col>
      <xdr:colOff>152400</xdr:colOff>
      <xdr:row>16</xdr:row>
      <xdr:rowOff>623887</xdr:rowOff>
    </xdr:to>
    <xdr:graphicFrame macro="">
      <xdr:nvGraphicFramePr>
        <xdr:cNvPr id="3" name="Gráfico 2">
          <a:extLst>
            <a:ext uri="{FF2B5EF4-FFF2-40B4-BE49-F238E27FC236}">
              <a16:creationId xmlns:a16="http://schemas.microsoft.com/office/drawing/2014/main" xmlns=""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f:/g/personal/dirordenamiento_juridico_minjusticia_gov_co/EvVduX-bgvlCgMk1ecIG0c0B1ThVcuDCcmqVeQNdgFbbzQ?e=3hA5en" TargetMode="External"/><Relationship Id="rId3" Type="http://schemas.openxmlformats.org/officeDocument/2006/relationships/hyperlink" Target="https://www.suin-juriscol.gov.co/legislacion/galeria/galeria.html" TargetMode="External"/><Relationship Id="rId7" Type="http://schemas.openxmlformats.org/officeDocument/2006/relationships/hyperlink" Target="https://www.datos.gov.co/Justicia-y-Derecho/Seguimiento-a-la-Ejecuci-n-Presupuestal-del-Sector/f4a5-ab9q" TargetMode="External"/><Relationship Id="rId12" Type="http://schemas.openxmlformats.org/officeDocument/2006/relationships/comments" Target="../comments1.xml"/><Relationship Id="rId2" Type="http://schemas.openxmlformats.org/officeDocument/2006/relationships/hyperlink" Target="https://minjusticiagovco-my.sharepoint.com/:f:/g/personal/dirordenamiento_juridico_minjusticia_gov_co/EvVduX-bgvlCgMk1ecIG0c0B1ThVcuDCcmqVeQNdgFbbzQ?e=3hA5en" TargetMode="External"/><Relationship Id="rId1" Type="http://schemas.openxmlformats.org/officeDocument/2006/relationships/hyperlink" Target="https://www.suin-juriscol.gov.co/legislacion/galeria/galeria.html" TargetMode="External"/><Relationship Id="rId6" Type="http://schemas.openxmlformats.org/officeDocument/2006/relationships/hyperlink" Target="https://www.minjusticia.gov.co/servicio-ciudadano/Documents/Informe-de-encuesta-de-usuarios-de-datos-abiertos-MJD-2023.pdf" TargetMode="External"/><Relationship Id="rId11" Type="http://schemas.openxmlformats.org/officeDocument/2006/relationships/vmlDrawing" Target="../drawings/vmlDrawing1.vml"/><Relationship Id="rId5" Type="http://schemas.openxmlformats.org/officeDocument/2006/relationships/hyperlink" Target="https://minjusticiagovco-my.sharepoint.com/:x:/r/personal/yuli_pardo_minjusticia_gov_co/Documents/Grupo%20de%20Gesti%C3%B3n%20Humana/Planes/Seguimiento%20a%20planes%20GGH/Seguimiento%20Planes.xlsx?d=w8f3927b6f20f4876beebeb9d11b82ae3&amp;csf=1&amp;web=1&amp;e=QeUPX2" TargetMode="External"/><Relationship Id="rId10" Type="http://schemas.openxmlformats.org/officeDocument/2006/relationships/printerSettings" Target="../printerSettings/printerSettings1.bin"/><Relationship Id="rId4" Type="http://schemas.openxmlformats.org/officeDocument/2006/relationships/hyperlink" Target="https://www.suin-juriscol.gov.co/legislacion/galeria/galeria.html" TargetMode="External"/><Relationship Id="rId9" Type="http://schemas.openxmlformats.org/officeDocument/2006/relationships/hyperlink" Target="https://www.suin-juriscol.gov.co/legislacion/galeria/galeria.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BY40"/>
  <sheetViews>
    <sheetView tabSelected="1" zoomScale="75" zoomScaleNormal="75" workbookViewId="0">
      <pane ySplit="1" topLeftCell="A2" activePane="bottomLeft" state="frozen"/>
      <selection activeCell="A8" sqref="A8"/>
      <selection pane="bottomLeft" activeCell="E2" sqref="E2"/>
    </sheetView>
  </sheetViews>
  <sheetFormatPr baseColWidth="10" defaultRowHeight="15"/>
  <cols>
    <col min="1" max="1" width="27" customWidth="1"/>
    <col min="3" max="3" width="35.7109375" customWidth="1"/>
    <col min="4" max="4" width="28.140625" customWidth="1"/>
    <col min="5" max="5" width="15.85546875" customWidth="1"/>
    <col min="6" max="6" width="18.28515625" customWidth="1"/>
    <col min="7" max="7" width="19.28515625" customWidth="1"/>
    <col min="10" max="10" width="13.5703125" customWidth="1"/>
    <col min="11" max="11" width="20.140625" customWidth="1"/>
    <col min="12" max="12" width="75.5703125" customWidth="1"/>
    <col min="13" max="13" width="27.85546875" customWidth="1"/>
    <col min="14" max="14" width="17.7109375" customWidth="1"/>
    <col min="16" max="16" width="13.28515625" customWidth="1"/>
    <col min="17" max="17" width="12.5703125" customWidth="1"/>
    <col min="18" max="18" width="12.7109375" customWidth="1"/>
    <col min="20" max="20" width="12.85546875" customWidth="1"/>
    <col min="21" max="21" width="14.7109375" customWidth="1"/>
    <col min="22" max="22" width="13" customWidth="1"/>
    <col min="23" max="23" width="20.42578125" customWidth="1"/>
    <col min="24" max="24" width="17.28515625" customWidth="1"/>
    <col min="25" max="26" width="15.42578125" customWidth="1"/>
    <col min="27" max="27" width="21.7109375" customWidth="1"/>
    <col min="29" max="29" width="13.85546875" customWidth="1"/>
  </cols>
  <sheetData>
    <row r="1" spans="1:77" s="1" customFormat="1" ht="60.75" customHeight="1">
      <c r="A1" s="53" t="s">
        <v>0</v>
      </c>
      <c r="B1" s="53" t="s">
        <v>1</v>
      </c>
      <c r="C1" s="53" t="s">
        <v>287</v>
      </c>
      <c r="D1" s="53" t="s">
        <v>288</v>
      </c>
      <c r="E1" s="53" t="s">
        <v>289</v>
      </c>
      <c r="F1" s="53" t="s">
        <v>290</v>
      </c>
      <c r="G1" s="53" t="s">
        <v>291</v>
      </c>
      <c r="H1" s="53" t="s">
        <v>2</v>
      </c>
      <c r="I1" s="53" t="s">
        <v>3</v>
      </c>
      <c r="J1" s="53" t="s">
        <v>4</v>
      </c>
      <c r="K1" s="53" t="s">
        <v>5</v>
      </c>
      <c r="L1" s="53" t="s">
        <v>6</v>
      </c>
      <c r="M1" s="53" t="s">
        <v>7</v>
      </c>
      <c r="N1" s="53" t="s">
        <v>8</v>
      </c>
      <c r="O1" s="53" t="s">
        <v>9</v>
      </c>
      <c r="P1" s="53" t="s">
        <v>10</v>
      </c>
      <c r="Q1" s="53" t="s">
        <v>11</v>
      </c>
      <c r="R1" s="53" t="s">
        <v>12</v>
      </c>
      <c r="S1" s="53" t="s">
        <v>13</v>
      </c>
      <c r="T1" s="53" t="s">
        <v>14</v>
      </c>
      <c r="U1" s="53" t="s">
        <v>15</v>
      </c>
      <c r="V1" s="53" t="s">
        <v>16</v>
      </c>
      <c r="W1" s="53" t="s">
        <v>308</v>
      </c>
      <c r="X1" s="53" t="s">
        <v>20</v>
      </c>
      <c r="Y1" s="53" t="s">
        <v>21</v>
      </c>
      <c r="Z1" s="53" t="s">
        <v>22</v>
      </c>
      <c r="AA1" s="53" t="s">
        <v>309</v>
      </c>
      <c r="AB1" s="53" t="s">
        <v>310</v>
      </c>
      <c r="AC1" s="53" t="s">
        <v>18</v>
      </c>
      <c r="AD1" s="53" t="s">
        <v>19</v>
      </c>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row>
    <row r="2" spans="1:77" s="2" customFormat="1" ht="298.5" customHeight="1">
      <c r="A2" s="34" t="s">
        <v>23</v>
      </c>
      <c r="B2" s="34">
        <v>1</v>
      </c>
      <c r="C2" s="34" t="s">
        <v>24</v>
      </c>
      <c r="D2" s="14" t="s">
        <v>25</v>
      </c>
      <c r="E2" s="14">
        <v>44958</v>
      </c>
      <c r="F2" s="14">
        <v>45291</v>
      </c>
      <c r="G2" s="34" t="s">
        <v>292</v>
      </c>
      <c r="H2" s="34">
        <v>4</v>
      </c>
      <c r="I2" s="9">
        <f>12+16</f>
        <v>28</v>
      </c>
      <c r="J2" s="16">
        <f t="shared" ref="J2" si="0">I2/H2</f>
        <v>7</v>
      </c>
      <c r="K2" s="16">
        <v>1</v>
      </c>
      <c r="L2" s="56" t="s">
        <v>311</v>
      </c>
      <c r="M2" s="9" t="s">
        <v>147</v>
      </c>
      <c r="N2" s="57" t="s">
        <v>148</v>
      </c>
      <c r="O2" s="9" t="s">
        <v>26</v>
      </c>
      <c r="P2" s="57" t="s">
        <v>148</v>
      </c>
      <c r="Q2" s="9" t="s">
        <v>26</v>
      </c>
      <c r="R2" s="57" t="s">
        <v>148</v>
      </c>
      <c r="S2" s="9" t="s">
        <v>27</v>
      </c>
      <c r="T2" s="9">
        <f>483+138</f>
        <v>621</v>
      </c>
      <c r="U2" s="9" t="s">
        <v>28</v>
      </c>
      <c r="V2" s="9" t="s">
        <v>29</v>
      </c>
      <c r="W2" s="9" t="s">
        <v>149</v>
      </c>
      <c r="X2" s="9" t="s">
        <v>150</v>
      </c>
      <c r="Y2" s="9" t="s">
        <v>17</v>
      </c>
      <c r="Z2" s="9" t="s">
        <v>17</v>
      </c>
      <c r="AA2" s="15">
        <v>45291</v>
      </c>
      <c r="AB2" s="58"/>
      <c r="AC2" s="58">
        <v>6362488</v>
      </c>
      <c r="AD2" s="58" t="s">
        <v>17</v>
      </c>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row>
    <row r="3" spans="1:77" s="2" customFormat="1" ht="180" customHeight="1">
      <c r="A3" s="34" t="s">
        <v>30</v>
      </c>
      <c r="B3" s="34">
        <v>2</v>
      </c>
      <c r="C3" s="34" t="s">
        <v>31</v>
      </c>
      <c r="D3" s="14" t="s">
        <v>25</v>
      </c>
      <c r="E3" s="14">
        <v>45047</v>
      </c>
      <c r="F3" s="14">
        <v>45290</v>
      </c>
      <c r="G3" s="34" t="s">
        <v>32</v>
      </c>
      <c r="H3" s="34">
        <v>1</v>
      </c>
      <c r="I3" s="9">
        <v>1</v>
      </c>
      <c r="J3" s="16">
        <v>1</v>
      </c>
      <c r="K3" s="16">
        <v>1</v>
      </c>
      <c r="L3" s="9" t="s">
        <v>230</v>
      </c>
      <c r="M3" s="9" t="s">
        <v>151</v>
      </c>
      <c r="N3" s="9" t="s">
        <v>33</v>
      </c>
      <c r="O3" s="9" t="s">
        <v>33</v>
      </c>
      <c r="P3" s="9" t="s">
        <v>33</v>
      </c>
      <c r="Q3" s="9" t="s">
        <v>33</v>
      </c>
      <c r="R3" s="9" t="s">
        <v>33</v>
      </c>
      <c r="S3" s="9" t="s">
        <v>33</v>
      </c>
      <c r="T3" s="9" t="s">
        <v>33</v>
      </c>
      <c r="U3" s="9" t="s">
        <v>33</v>
      </c>
      <c r="V3" s="9" t="s">
        <v>33</v>
      </c>
      <c r="W3" s="9" t="s">
        <v>33</v>
      </c>
      <c r="X3" s="9" t="s">
        <v>33</v>
      </c>
      <c r="Y3" s="9" t="s">
        <v>33</v>
      </c>
      <c r="Z3" s="9" t="s">
        <v>33</v>
      </c>
      <c r="AA3" s="15">
        <v>45291</v>
      </c>
      <c r="AB3" s="58" t="s">
        <v>17</v>
      </c>
      <c r="AC3" s="58" t="s">
        <v>17</v>
      </c>
      <c r="AD3" s="58" t="s">
        <v>17</v>
      </c>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row>
    <row r="4" spans="1:77" s="6" customFormat="1" ht="126" customHeight="1">
      <c r="A4" s="34" t="s">
        <v>23</v>
      </c>
      <c r="B4" s="34">
        <v>5</v>
      </c>
      <c r="C4" s="34" t="s">
        <v>34</v>
      </c>
      <c r="D4" s="14" t="s">
        <v>35</v>
      </c>
      <c r="E4" s="14">
        <v>45089</v>
      </c>
      <c r="F4" s="14">
        <v>45291</v>
      </c>
      <c r="G4" s="34" t="s">
        <v>36</v>
      </c>
      <c r="H4" s="34">
        <v>1</v>
      </c>
      <c r="I4" s="9" t="s">
        <v>37</v>
      </c>
      <c r="J4" s="16">
        <v>1</v>
      </c>
      <c r="K4" s="16">
        <v>1</v>
      </c>
      <c r="L4" s="9" t="s">
        <v>263</v>
      </c>
      <c r="M4" s="9" t="s">
        <v>38</v>
      </c>
      <c r="N4" s="15">
        <v>45085</v>
      </c>
      <c r="O4" s="9" t="s">
        <v>39</v>
      </c>
      <c r="P4" s="9" t="s">
        <v>40</v>
      </c>
      <c r="Q4" s="9" t="s">
        <v>40</v>
      </c>
      <c r="R4" s="9" t="s">
        <v>264</v>
      </c>
      <c r="S4" s="9" t="s">
        <v>41</v>
      </c>
      <c r="T4" s="9">
        <v>1200</v>
      </c>
      <c r="U4" s="9" t="s">
        <v>37</v>
      </c>
      <c r="V4" s="9" t="s">
        <v>37</v>
      </c>
      <c r="W4" s="9" t="s">
        <v>37</v>
      </c>
      <c r="X4" s="9" t="s">
        <v>37</v>
      </c>
      <c r="Y4" s="9" t="s">
        <v>37</v>
      </c>
      <c r="Z4" s="9" t="s">
        <v>37</v>
      </c>
      <c r="AA4" s="15">
        <v>45291</v>
      </c>
      <c r="AB4" s="58" t="s">
        <v>17</v>
      </c>
      <c r="AC4" s="58" t="s">
        <v>17</v>
      </c>
      <c r="AD4" s="58" t="s">
        <v>17</v>
      </c>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row>
    <row r="5" spans="1:77" s="6" customFormat="1" ht="126" customHeight="1">
      <c r="A5" s="34" t="s">
        <v>23</v>
      </c>
      <c r="B5" s="34">
        <v>5</v>
      </c>
      <c r="C5" s="34" t="s">
        <v>42</v>
      </c>
      <c r="D5" s="14" t="s">
        <v>35</v>
      </c>
      <c r="E5" s="14">
        <v>45092</v>
      </c>
      <c r="F5" s="14">
        <v>45291</v>
      </c>
      <c r="G5" s="34" t="s">
        <v>36</v>
      </c>
      <c r="H5" s="34">
        <v>1</v>
      </c>
      <c r="I5" s="9" t="s">
        <v>37</v>
      </c>
      <c r="J5" s="16">
        <v>1</v>
      </c>
      <c r="K5" s="16">
        <v>1</v>
      </c>
      <c r="L5" s="9" t="s">
        <v>265</v>
      </c>
      <c r="M5" s="9" t="s">
        <v>266</v>
      </c>
      <c r="N5" s="15">
        <v>45251</v>
      </c>
      <c r="O5" s="9" t="s">
        <v>39</v>
      </c>
      <c r="P5" s="9" t="s">
        <v>40</v>
      </c>
      <c r="Q5" s="9" t="s">
        <v>40</v>
      </c>
      <c r="R5" s="9" t="s">
        <v>267</v>
      </c>
      <c r="S5" s="9" t="s">
        <v>37</v>
      </c>
      <c r="T5" s="9" t="s">
        <v>37</v>
      </c>
      <c r="U5" s="9" t="s">
        <v>37</v>
      </c>
      <c r="V5" s="9" t="s">
        <v>37</v>
      </c>
      <c r="W5" s="9" t="s">
        <v>37</v>
      </c>
      <c r="X5" s="9" t="s">
        <v>37</v>
      </c>
      <c r="Y5" s="9" t="s">
        <v>37</v>
      </c>
      <c r="Z5" s="9" t="s">
        <v>37</v>
      </c>
      <c r="AA5" s="15">
        <v>45291</v>
      </c>
      <c r="AB5" s="58" t="s">
        <v>17</v>
      </c>
      <c r="AC5" s="58" t="s">
        <v>17</v>
      </c>
      <c r="AD5" s="58" t="s">
        <v>17</v>
      </c>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row>
    <row r="6" spans="1:77" s="7" customFormat="1" ht="126" customHeight="1">
      <c r="A6" s="34" t="s">
        <v>23</v>
      </c>
      <c r="B6" s="34">
        <v>7</v>
      </c>
      <c r="C6" s="34" t="s">
        <v>43</v>
      </c>
      <c r="D6" s="14" t="s">
        <v>44</v>
      </c>
      <c r="E6" s="14">
        <v>44986</v>
      </c>
      <c r="F6" s="14">
        <v>45199</v>
      </c>
      <c r="G6" s="34" t="s">
        <v>45</v>
      </c>
      <c r="H6" s="34">
        <v>1</v>
      </c>
      <c r="I6" s="9">
        <v>1</v>
      </c>
      <c r="J6" s="16">
        <v>1</v>
      </c>
      <c r="K6" s="16">
        <v>1</v>
      </c>
      <c r="L6" s="9" t="s">
        <v>168</v>
      </c>
      <c r="M6" s="54" t="s">
        <v>312</v>
      </c>
      <c r="N6" s="15">
        <v>45033</v>
      </c>
      <c r="O6" s="9" t="s">
        <v>46</v>
      </c>
      <c r="P6" s="15">
        <v>45042</v>
      </c>
      <c r="Q6" s="9" t="s">
        <v>46</v>
      </c>
      <c r="R6" s="15" t="s">
        <v>169</v>
      </c>
      <c r="S6" s="9" t="s">
        <v>47</v>
      </c>
      <c r="T6" s="9">
        <v>74</v>
      </c>
      <c r="U6" s="15" t="s">
        <v>170</v>
      </c>
      <c r="V6" s="9" t="s">
        <v>171</v>
      </c>
      <c r="W6" s="9" t="s">
        <v>172</v>
      </c>
      <c r="X6" s="9" t="s">
        <v>50</v>
      </c>
      <c r="Y6" s="9" t="s">
        <v>51</v>
      </c>
      <c r="Z6" s="15">
        <v>45076</v>
      </c>
      <c r="AA6" s="15">
        <v>45291</v>
      </c>
      <c r="AB6" s="58"/>
      <c r="AC6" s="58" t="s">
        <v>48</v>
      </c>
      <c r="AD6" s="58" t="s">
        <v>49</v>
      </c>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row>
    <row r="7" spans="1:77" s="8" customFormat="1" ht="90">
      <c r="A7" s="34" t="s">
        <v>23</v>
      </c>
      <c r="B7" s="34">
        <v>8</v>
      </c>
      <c r="C7" s="34" t="s">
        <v>52</v>
      </c>
      <c r="D7" s="14" t="s">
        <v>44</v>
      </c>
      <c r="E7" s="14">
        <v>45170</v>
      </c>
      <c r="F7" s="14">
        <v>45199</v>
      </c>
      <c r="G7" s="34" t="s">
        <v>53</v>
      </c>
      <c r="H7" s="34">
        <v>1</v>
      </c>
      <c r="I7" s="9">
        <v>1</v>
      </c>
      <c r="J7" s="16">
        <v>1</v>
      </c>
      <c r="K7" s="16">
        <v>1</v>
      </c>
      <c r="L7" s="9" t="s">
        <v>268</v>
      </c>
      <c r="M7" s="54" t="s">
        <v>269</v>
      </c>
      <c r="N7" s="15">
        <v>45153</v>
      </c>
      <c r="O7" s="9" t="s">
        <v>270</v>
      </c>
      <c r="P7" s="15">
        <v>45153</v>
      </c>
      <c r="Q7" s="9" t="s">
        <v>270</v>
      </c>
      <c r="R7" s="15">
        <v>45189</v>
      </c>
      <c r="S7" s="9" t="s">
        <v>37</v>
      </c>
      <c r="T7" s="9" t="s">
        <v>37</v>
      </c>
      <c r="U7" s="9" t="s">
        <v>37</v>
      </c>
      <c r="V7" s="9" t="s">
        <v>37</v>
      </c>
      <c r="W7" s="9" t="s">
        <v>37</v>
      </c>
      <c r="X7" s="9" t="s">
        <v>37</v>
      </c>
      <c r="Y7" s="9" t="s">
        <v>37</v>
      </c>
      <c r="Z7" s="9" t="s">
        <v>37</v>
      </c>
      <c r="AA7" s="15">
        <v>45291</v>
      </c>
      <c r="AB7" s="58" t="s">
        <v>17</v>
      </c>
      <c r="AC7" s="58" t="s">
        <v>17</v>
      </c>
      <c r="AD7" s="58" t="s">
        <v>17</v>
      </c>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row>
    <row r="8" spans="1:77" ht="409.5">
      <c r="A8" s="34" t="s">
        <v>23</v>
      </c>
      <c r="B8" s="34">
        <v>9</v>
      </c>
      <c r="C8" s="34" t="s">
        <v>185</v>
      </c>
      <c r="D8" s="34" t="s">
        <v>186</v>
      </c>
      <c r="E8" s="14">
        <v>44986</v>
      </c>
      <c r="F8" s="14">
        <v>45275</v>
      </c>
      <c r="G8" s="34" t="s">
        <v>293</v>
      </c>
      <c r="H8" s="34">
        <v>10</v>
      </c>
      <c r="I8" s="9">
        <v>10</v>
      </c>
      <c r="J8" s="16">
        <v>1</v>
      </c>
      <c r="K8" s="16">
        <v>1</v>
      </c>
      <c r="L8" s="34" t="s">
        <v>251</v>
      </c>
      <c r="M8" s="9" t="s">
        <v>252</v>
      </c>
      <c r="N8" s="9" t="s">
        <v>253</v>
      </c>
      <c r="O8" s="15" t="s">
        <v>254</v>
      </c>
      <c r="P8" s="9" t="s">
        <v>255</v>
      </c>
      <c r="Q8" s="15" t="s">
        <v>187</v>
      </c>
      <c r="R8" s="9" t="s">
        <v>256</v>
      </c>
      <c r="S8" s="9" t="s">
        <v>188</v>
      </c>
      <c r="T8" s="9" t="s">
        <v>189</v>
      </c>
      <c r="U8" s="9" t="s">
        <v>77</v>
      </c>
      <c r="V8" s="9" t="s">
        <v>77</v>
      </c>
      <c r="W8" s="9" t="s">
        <v>77</v>
      </c>
      <c r="X8" s="9" t="s">
        <v>77</v>
      </c>
      <c r="Y8" s="9" t="s">
        <v>77</v>
      </c>
      <c r="Z8" s="9" t="s">
        <v>77</v>
      </c>
      <c r="AA8" s="15">
        <v>45291</v>
      </c>
      <c r="AB8" s="58" t="s">
        <v>17</v>
      </c>
      <c r="AC8" s="58" t="s">
        <v>17</v>
      </c>
      <c r="AD8" s="58" t="s">
        <v>17</v>
      </c>
    </row>
    <row r="9" spans="1:77" ht="114.75">
      <c r="A9" s="34" t="s">
        <v>23</v>
      </c>
      <c r="B9" s="34">
        <v>10</v>
      </c>
      <c r="C9" s="34" t="s">
        <v>190</v>
      </c>
      <c r="D9" s="34" t="s">
        <v>186</v>
      </c>
      <c r="E9" s="14">
        <v>45170</v>
      </c>
      <c r="F9" s="14">
        <v>45275</v>
      </c>
      <c r="G9" s="34" t="s">
        <v>191</v>
      </c>
      <c r="H9" s="34">
        <v>1</v>
      </c>
      <c r="I9" s="9">
        <v>1</v>
      </c>
      <c r="J9" s="16">
        <v>1</v>
      </c>
      <c r="K9" s="16">
        <v>1</v>
      </c>
      <c r="L9" s="34" t="s">
        <v>257</v>
      </c>
      <c r="M9" s="9" t="s">
        <v>258</v>
      </c>
      <c r="N9" s="9" t="s">
        <v>259</v>
      </c>
      <c r="O9" s="9" t="s">
        <v>260</v>
      </c>
      <c r="P9" s="9" t="s">
        <v>77</v>
      </c>
      <c r="Q9" s="9" t="s">
        <v>261</v>
      </c>
      <c r="R9" s="9" t="s">
        <v>262</v>
      </c>
      <c r="S9" s="9" t="s">
        <v>77</v>
      </c>
      <c r="T9" s="9" t="s">
        <v>77</v>
      </c>
      <c r="U9" s="9" t="s">
        <v>77</v>
      </c>
      <c r="V9" s="9" t="s">
        <v>77</v>
      </c>
      <c r="W9" s="9" t="s">
        <v>77</v>
      </c>
      <c r="X9" s="9" t="s">
        <v>77</v>
      </c>
      <c r="Y9" s="9" t="s">
        <v>77</v>
      </c>
      <c r="Z9" s="9" t="s">
        <v>77</v>
      </c>
      <c r="AA9" s="15">
        <v>45291</v>
      </c>
      <c r="AB9" s="58" t="s">
        <v>17</v>
      </c>
      <c r="AC9" s="58" t="s">
        <v>17</v>
      </c>
      <c r="AD9" s="58" t="s">
        <v>17</v>
      </c>
    </row>
    <row r="10" spans="1:77" ht="180">
      <c r="A10" s="34" t="s">
        <v>23</v>
      </c>
      <c r="B10" s="34">
        <v>11</v>
      </c>
      <c r="C10" s="34" t="s">
        <v>192</v>
      </c>
      <c r="D10" s="34" t="s">
        <v>186</v>
      </c>
      <c r="E10" s="14">
        <v>44977</v>
      </c>
      <c r="F10" s="14">
        <v>45260</v>
      </c>
      <c r="G10" s="34" t="s">
        <v>294</v>
      </c>
      <c r="H10" s="34">
        <v>4</v>
      </c>
      <c r="I10" s="9">
        <v>4</v>
      </c>
      <c r="J10" s="16">
        <f t="shared" ref="J10" si="1">I10/H10</f>
        <v>1</v>
      </c>
      <c r="K10" s="16">
        <v>1</v>
      </c>
      <c r="L10" s="34" t="s">
        <v>193</v>
      </c>
      <c r="M10" s="34" t="s">
        <v>194</v>
      </c>
      <c r="N10" s="34" t="s">
        <v>195</v>
      </c>
      <c r="O10" s="34" t="s">
        <v>196</v>
      </c>
      <c r="P10" s="34" t="s">
        <v>195</v>
      </c>
      <c r="Q10" s="34" t="s">
        <v>197</v>
      </c>
      <c r="R10" s="34" t="s">
        <v>198</v>
      </c>
      <c r="S10" s="34" t="s">
        <v>199</v>
      </c>
      <c r="T10" s="34" t="s">
        <v>200</v>
      </c>
      <c r="U10" s="34" t="s">
        <v>77</v>
      </c>
      <c r="V10" s="34" t="s">
        <v>77</v>
      </c>
      <c r="W10" s="34" t="s">
        <v>77</v>
      </c>
      <c r="X10" s="34" t="s">
        <v>77</v>
      </c>
      <c r="Y10" s="34" t="s">
        <v>77</v>
      </c>
      <c r="Z10" s="34" t="s">
        <v>201</v>
      </c>
      <c r="AA10" s="15">
        <v>45291</v>
      </c>
      <c r="AB10" s="58" t="s">
        <v>17</v>
      </c>
      <c r="AC10" s="58" t="s">
        <v>17</v>
      </c>
      <c r="AD10" s="58" t="s">
        <v>17</v>
      </c>
    </row>
    <row r="11" spans="1:77" ht="210">
      <c r="A11" s="34" t="s">
        <v>23</v>
      </c>
      <c r="B11" s="34">
        <v>12</v>
      </c>
      <c r="C11" s="34" t="s">
        <v>202</v>
      </c>
      <c r="D11" s="34" t="s">
        <v>186</v>
      </c>
      <c r="E11" s="14">
        <v>44986</v>
      </c>
      <c r="F11" s="14">
        <v>45260</v>
      </c>
      <c r="G11" s="34" t="s">
        <v>295</v>
      </c>
      <c r="H11" s="34">
        <v>5</v>
      </c>
      <c r="I11" s="9">
        <v>5</v>
      </c>
      <c r="J11" s="16">
        <v>1</v>
      </c>
      <c r="K11" s="16">
        <v>1</v>
      </c>
      <c r="L11" s="34" t="s">
        <v>203</v>
      </c>
      <c r="M11" s="34" t="s">
        <v>204</v>
      </c>
      <c r="N11" s="34" t="s">
        <v>205</v>
      </c>
      <c r="O11" s="34" t="s">
        <v>206</v>
      </c>
      <c r="P11" s="34" t="s">
        <v>207</v>
      </c>
      <c r="Q11" s="34" t="s">
        <v>206</v>
      </c>
      <c r="R11" s="34" t="s">
        <v>208</v>
      </c>
      <c r="S11" s="34" t="s">
        <v>209</v>
      </c>
      <c r="T11" s="34" t="s">
        <v>210</v>
      </c>
      <c r="U11" s="34" t="s">
        <v>211</v>
      </c>
      <c r="V11" s="34" t="s">
        <v>211</v>
      </c>
      <c r="W11" s="34"/>
      <c r="X11" s="34" t="s">
        <v>211</v>
      </c>
      <c r="Y11" s="34" t="s">
        <v>212</v>
      </c>
      <c r="Z11" s="34" t="s">
        <v>213</v>
      </c>
      <c r="AA11" s="15">
        <v>45291</v>
      </c>
      <c r="AB11" s="58"/>
      <c r="AC11" s="58"/>
      <c r="AD11" s="58" t="s">
        <v>103</v>
      </c>
    </row>
    <row r="12" spans="1:77" ht="409.5">
      <c r="A12" s="34" t="s">
        <v>30</v>
      </c>
      <c r="B12" s="34">
        <v>13</v>
      </c>
      <c r="C12" s="34" t="s">
        <v>214</v>
      </c>
      <c r="D12" s="34" t="s">
        <v>186</v>
      </c>
      <c r="E12" s="14">
        <v>44971</v>
      </c>
      <c r="F12" s="14">
        <v>45260</v>
      </c>
      <c r="G12" s="34" t="s">
        <v>296</v>
      </c>
      <c r="H12" s="34">
        <v>5</v>
      </c>
      <c r="I12" s="9">
        <v>5</v>
      </c>
      <c r="J12" s="16">
        <v>1</v>
      </c>
      <c r="K12" s="16">
        <v>1</v>
      </c>
      <c r="L12" s="34" t="s">
        <v>215</v>
      </c>
      <c r="M12" s="34" t="s">
        <v>216</v>
      </c>
      <c r="N12" s="34" t="s">
        <v>217</v>
      </c>
      <c r="O12" s="34" t="s">
        <v>218</v>
      </c>
      <c r="P12" s="34" t="s">
        <v>219</v>
      </c>
      <c r="Q12" s="34" t="s">
        <v>218</v>
      </c>
      <c r="R12" s="34" t="s">
        <v>219</v>
      </c>
      <c r="S12" s="34" t="s">
        <v>218</v>
      </c>
      <c r="T12" s="34">
        <v>20</v>
      </c>
      <c r="U12" s="34" t="s">
        <v>77</v>
      </c>
      <c r="V12" s="34" t="s">
        <v>77</v>
      </c>
      <c r="W12" s="34" t="s">
        <v>77</v>
      </c>
      <c r="X12" s="34" t="s">
        <v>77</v>
      </c>
      <c r="Y12" s="34" t="s">
        <v>77</v>
      </c>
      <c r="Z12" s="34" t="s">
        <v>77</v>
      </c>
      <c r="AA12" s="15">
        <v>45291</v>
      </c>
      <c r="AB12" s="58" t="s">
        <v>17</v>
      </c>
      <c r="AC12" s="58" t="s">
        <v>17</v>
      </c>
      <c r="AD12" s="58" t="s">
        <v>17</v>
      </c>
    </row>
    <row r="13" spans="1:77" s="2" customFormat="1" ht="121.5" customHeight="1">
      <c r="A13" s="34" t="s">
        <v>23</v>
      </c>
      <c r="B13" s="34">
        <v>15</v>
      </c>
      <c r="C13" s="34" t="s">
        <v>111</v>
      </c>
      <c r="D13" s="34" t="s">
        <v>112</v>
      </c>
      <c r="E13" s="14">
        <v>45047</v>
      </c>
      <c r="F13" s="14">
        <v>45275</v>
      </c>
      <c r="G13" s="34" t="s">
        <v>297</v>
      </c>
      <c r="H13" s="34">
        <v>4</v>
      </c>
      <c r="I13" s="9">
        <v>4</v>
      </c>
      <c r="J13" s="16">
        <v>1</v>
      </c>
      <c r="K13" s="16">
        <v>1</v>
      </c>
      <c r="L13" s="9" t="s">
        <v>222</v>
      </c>
      <c r="M13" s="9" t="s">
        <v>113</v>
      </c>
      <c r="N13" s="9" t="s">
        <v>48</v>
      </c>
      <c r="O13" s="9" t="s">
        <v>48</v>
      </c>
      <c r="P13" s="9" t="s">
        <v>48</v>
      </c>
      <c r="Q13" s="9" t="s">
        <v>48</v>
      </c>
      <c r="R13" s="9" t="s">
        <v>48</v>
      </c>
      <c r="S13" s="9" t="s">
        <v>48</v>
      </c>
      <c r="T13" s="9" t="s">
        <v>48</v>
      </c>
      <c r="U13" s="9" t="s">
        <v>48</v>
      </c>
      <c r="V13" s="9" t="s">
        <v>48</v>
      </c>
      <c r="W13" s="9" t="s">
        <v>48</v>
      </c>
      <c r="X13" s="9" t="s">
        <v>48</v>
      </c>
      <c r="Y13" s="9" t="s">
        <v>48</v>
      </c>
      <c r="Z13" s="9" t="s">
        <v>48</v>
      </c>
      <c r="AA13" s="15">
        <v>45291</v>
      </c>
      <c r="AB13" s="58" t="s">
        <v>17</v>
      </c>
      <c r="AC13" s="58" t="s">
        <v>17</v>
      </c>
      <c r="AD13" s="58" t="s">
        <v>17</v>
      </c>
    </row>
    <row r="14" spans="1:77" s="2" customFormat="1" ht="142.5" customHeight="1">
      <c r="A14" s="34" t="s">
        <v>23</v>
      </c>
      <c r="B14" s="34">
        <v>16</v>
      </c>
      <c r="C14" s="34" t="s">
        <v>114</v>
      </c>
      <c r="D14" s="34" t="s">
        <v>115</v>
      </c>
      <c r="E14" s="14">
        <v>44986</v>
      </c>
      <c r="F14" s="14">
        <v>45291</v>
      </c>
      <c r="G14" s="34" t="s">
        <v>116</v>
      </c>
      <c r="H14" s="34">
        <v>1</v>
      </c>
      <c r="I14" s="9">
        <v>1</v>
      </c>
      <c r="J14" s="16">
        <f>I14/H14</f>
        <v>1</v>
      </c>
      <c r="K14" s="16">
        <v>1</v>
      </c>
      <c r="L14" s="9" t="s">
        <v>223</v>
      </c>
      <c r="M14" s="9" t="s">
        <v>117</v>
      </c>
      <c r="N14" s="9" t="s">
        <v>48</v>
      </c>
      <c r="O14" s="9" t="s">
        <v>48</v>
      </c>
      <c r="P14" s="9" t="s">
        <v>48</v>
      </c>
      <c r="Q14" s="9" t="s">
        <v>48</v>
      </c>
      <c r="R14" s="9" t="s">
        <v>48</v>
      </c>
      <c r="S14" s="9" t="s">
        <v>48</v>
      </c>
      <c r="T14" s="9" t="s">
        <v>48</v>
      </c>
      <c r="U14" s="9" t="s">
        <v>48</v>
      </c>
      <c r="V14" s="9" t="s">
        <v>48</v>
      </c>
      <c r="W14" s="9" t="s">
        <v>48</v>
      </c>
      <c r="X14" s="9" t="s">
        <v>48</v>
      </c>
      <c r="Y14" s="9" t="s">
        <v>48</v>
      </c>
      <c r="Z14" s="9" t="s">
        <v>48</v>
      </c>
      <c r="AA14" s="15">
        <v>45291</v>
      </c>
      <c r="AB14" s="58" t="s">
        <v>17</v>
      </c>
      <c r="AC14" s="58" t="s">
        <v>17</v>
      </c>
      <c r="AD14" s="58" t="s">
        <v>17</v>
      </c>
    </row>
    <row r="15" spans="1:77" s="6" customFormat="1" ht="76.5">
      <c r="A15" s="34" t="s">
        <v>23</v>
      </c>
      <c r="B15" s="34">
        <v>17</v>
      </c>
      <c r="C15" s="34" t="s">
        <v>118</v>
      </c>
      <c r="D15" s="34" t="s">
        <v>115</v>
      </c>
      <c r="E15" s="14">
        <v>45231</v>
      </c>
      <c r="F15" s="14">
        <v>45291</v>
      </c>
      <c r="G15" s="34" t="s">
        <v>116</v>
      </c>
      <c r="H15" s="34">
        <v>1</v>
      </c>
      <c r="I15" s="9">
        <v>1</v>
      </c>
      <c r="J15" s="16">
        <v>1</v>
      </c>
      <c r="K15" s="16">
        <v>1</v>
      </c>
      <c r="L15" s="9" t="s">
        <v>313</v>
      </c>
      <c r="M15" s="9"/>
      <c r="N15" s="9"/>
      <c r="O15" s="9"/>
      <c r="P15" s="9"/>
      <c r="Q15" s="9"/>
      <c r="R15" s="9"/>
      <c r="S15" s="9"/>
      <c r="T15" s="9"/>
      <c r="U15" s="9"/>
      <c r="V15" s="9"/>
      <c r="W15" s="9"/>
      <c r="X15" s="9"/>
      <c r="Y15" s="9"/>
      <c r="Z15" s="9"/>
      <c r="AA15" s="15">
        <v>45291</v>
      </c>
      <c r="AB15" s="58" t="s">
        <v>17</v>
      </c>
      <c r="AC15" s="58" t="s">
        <v>17</v>
      </c>
      <c r="AD15" s="58" t="s">
        <v>17</v>
      </c>
    </row>
    <row r="16" spans="1:77" s="6" customFormat="1" ht="76.5">
      <c r="A16" s="34" t="s">
        <v>23</v>
      </c>
      <c r="B16" s="34">
        <v>18</v>
      </c>
      <c r="C16" s="34" t="s">
        <v>119</v>
      </c>
      <c r="D16" s="34" t="s">
        <v>115</v>
      </c>
      <c r="E16" s="14">
        <v>45231</v>
      </c>
      <c r="F16" s="14">
        <v>45291</v>
      </c>
      <c r="G16" s="34" t="s">
        <v>116</v>
      </c>
      <c r="H16" s="34">
        <v>1</v>
      </c>
      <c r="I16" s="9">
        <v>1</v>
      </c>
      <c r="J16" s="16">
        <v>1</v>
      </c>
      <c r="K16" s="16">
        <v>1</v>
      </c>
      <c r="L16" s="9" t="s">
        <v>314</v>
      </c>
      <c r="M16" s="9"/>
      <c r="N16" s="9"/>
      <c r="O16" s="9"/>
      <c r="P16" s="9"/>
      <c r="Q16" s="9"/>
      <c r="R16" s="9"/>
      <c r="S16" s="9"/>
      <c r="T16" s="9"/>
      <c r="U16" s="9"/>
      <c r="V16" s="9"/>
      <c r="W16" s="9"/>
      <c r="X16" s="9"/>
      <c r="Y16" s="9"/>
      <c r="Z16" s="9"/>
      <c r="AA16" s="15">
        <v>45291</v>
      </c>
      <c r="AB16" s="58" t="s">
        <v>17</v>
      </c>
      <c r="AC16" s="58" t="s">
        <v>17</v>
      </c>
      <c r="AD16" s="58" t="s">
        <v>17</v>
      </c>
    </row>
    <row r="17" spans="1:49" s="6" customFormat="1" ht="90">
      <c r="A17" s="34" t="s">
        <v>224</v>
      </c>
      <c r="B17" s="34">
        <v>19</v>
      </c>
      <c r="C17" s="34" t="s">
        <v>225</v>
      </c>
      <c r="D17" s="34" t="s">
        <v>227</v>
      </c>
      <c r="E17" s="14">
        <v>45108</v>
      </c>
      <c r="F17" s="14">
        <v>45291</v>
      </c>
      <c r="G17" s="34" t="s">
        <v>226</v>
      </c>
      <c r="H17" s="34">
        <v>1</v>
      </c>
      <c r="I17" s="9"/>
      <c r="J17" s="16">
        <v>1</v>
      </c>
      <c r="K17" s="16">
        <v>1</v>
      </c>
      <c r="L17" s="9" t="s">
        <v>228</v>
      </c>
      <c r="M17" s="9" t="s">
        <v>229</v>
      </c>
      <c r="N17" s="9"/>
      <c r="O17" s="9"/>
      <c r="P17" s="9"/>
      <c r="Q17" s="9"/>
      <c r="R17" s="9"/>
      <c r="S17" s="9"/>
      <c r="T17" s="9"/>
      <c r="U17" s="9"/>
      <c r="V17" s="9"/>
      <c r="W17" s="9"/>
      <c r="X17" s="9"/>
      <c r="Y17" s="9"/>
      <c r="Z17" s="9"/>
      <c r="AA17" s="15">
        <v>45291</v>
      </c>
      <c r="AB17" s="58" t="s">
        <v>17</v>
      </c>
      <c r="AC17" s="58" t="s">
        <v>17</v>
      </c>
      <c r="AD17" s="58" t="s">
        <v>17</v>
      </c>
    </row>
    <row r="18" spans="1:49" s="2" customFormat="1" ht="126" customHeight="1">
      <c r="A18" s="34" t="s">
        <v>224</v>
      </c>
      <c r="B18" s="34">
        <v>20</v>
      </c>
      <c r="C18" s="34" t="s">
        <v>128</v>
      </c>
      <c r="D18" s="34" t="s">
        <v>129</v>
      </c>
      <c r="E18" s="14">
        <v>44986</v>
      </c>
      <c r="F18" s="14">
        <v>45291</v>
      </c>
      <c r="G18" s="34" t="s">
        <v>130</v>
      </c>
      <c r="H18" s="34">
        <v>1</v>
      </c>
      <c r="I18" s="9">
        <v>1</v>
      </c>
      <c r="J18" s="16">
        <f>I18/H18</f>
        <v>1</v>
      </c>
      <c r="K18" s="16">
        <v>0.85</v>
      </c>
      <c r="L18" s="9" t="s">
        <v>131</v>
      </c>
      <c r="M18" s="9" t="s">
        <v>132</v>
      </c>
      <c r="N18" s="15" t="s">
        <v>133</v>
      </c>
      <c r="O18" s="9" t="s">
        <v>134</v>
      </c>
      <c r="P18" s="15" t="s">
        <v>133</v>
      </c>
      <c r="Q18" s="9" t="s">
        <v>134</v>
      </c>
      <c r="R18" s="15" t="s">
        <v>133</v>
      </c>
      <c r="S18" s="9" t="s">
        <v>134</v>
      </c>
      <c r="T18" s="9" t="s">
        <v>135</v>
      </c>
      <c r="U18" s="15" t="s">
        <v>133</v>
      </c>
      <c r="V18" s="9" t="s">
        <v>134</v>
      </c>
      <c r="W18" s="9"/>
      <c r="X18" s="9" t="s">
        <v>136</v>
      </c>
      <c r="Y18" s="59">
        <v>0.3</v>
      </c>
      <c r="Z18" s="15">
        <v>45291</v>
      </c>
      <c r="AA18" s="15">
        <v>45291</v>
      </c>
      <c r="AB18" s="9"/>
      <c r="AC18" s="9" t="s">
        <v>103</v>
      </c>
      <c r="AD18" s="9"/>
    </row>
    <row r="19" spans="1:49" s="2" customFormat="1" ht="395.25" customHeight="1">
      <c r="A19" s="34" t="s">
        <v>23</v>
      </c>
      <c r="B19" s="34">
        <v>22</v>
      </c>
      <c r="C19" s="34" t="s">
        <v>90</v>
      </c>
      <c r="D19" s="14" t="s">
        <v>91</v>
      </c>
      <c r="E19" s="14">
        <v>44986</v>
      </c>
      <c r="F19" s="14">
        <v>45290</v>
      </c>
      <c r="G19" s="34" t="s">
        <v>92</v>
      </c>
      <c r="H19" s="34">
        <v>1</v>
      </c>
      <c r="I19" s="34">
        <v>1</v>
      </c>
      <c r="J19" s="16">
        <v>1</v>
      </c>
      <c r="K19" s="16">
        <v>1</v>
      </c>
      <c r="L19" s="9" t="s">
        <v>137</v>
      </c>
      <c r="M19" s="9" t="s">
        <v>137</v>
      </c>
      <c r="N19" s="54" t="s">
        <v>93</v>
      </c>
      <c r="O19" s="15" t="s">
        <v>248</v>
      </c>
      <c r="P19" s="9" t="s">
        <v>249</v>
      </c>
      <c r="Q19" s="15" t="s">
        <v>248</v>
      </c>
      <c r="R19" s="9" t="s">
        <v>250</v>
      </c>
      <c r="S19" s="15" t="s">
        <v>248</v>
      </c>
      <c r="T19" s="9"/>
      <c r="U19" s="9"/>
      <c r="V19" s="9"/>
      <c r="W19" s="9"/>
      <c r="X19" s="9"/>
      <c r="Y19" s="9"/>
      <c r="Z19" s="9"/>
      <c r="AA19" s="15">
        <v>45291</v>
      </c>
      <c r="AB19" s="9"/>
      <c r="AC19" s="9">
        <v>70957678</v>
      </c>
      <c r="AD19" s="9">
        <v>138289718</v>
      </c>
    </row>
    <row r="20" spans="1:49" s="2" customFormat="1" ht="144.75" customHeight="1">
      <c r="A20" s="34" t="s">
        <v>23</v>
      </c>
      <c r="B20" s="34">
        <v>23</v>
      </c>
      <c r="C20" s="34" t="s">
        <v>94</v>
      </c>
      <c r="D20" s="14" t="s">
        <v>91</v>
      </c>
      <c r="E20" s="14">
        <v>45061</v>
      </c>
      <c r="F20" s="14">
        <v>45169</v>
      </c>
      <c r="G20" s="34" t="s">
        <v>95</v>
      </c>
      <c r="H20" s="34">
        <v>1</v>
      </c>
      <c r="I20" s="34">
        <v>1</v>
      </c>
      <c r="J20" s="16">
        <v>1</v>
      </c>
      <c r="K20" s="16">
        <v>1</v>
      </c>
      <c r="L20" s="9" t="s">
        <v>138</v>
      </c>
      <c r="M20" s="9" t="s">
        <v>138</v>
      </c>
      <c r="N20" s="9" t="s">
        <v>140</v>
      </c>
      <c r="O20" s="15" t="s">
        <v>143</v>
      </c>
      <c r="P20" s="9" t="s">
        <v>141</v>
      </c>
      <c r="Q20" s="15" t="s">
        <v>142</v>
      </c>
      <c r="R20" s="9" t="s">
        <v>141</v>
      </c>
      <c r="S20" s="15" t="s">
        <v>142</v>
      </c>
      <c r="T20" s="9">
        <v>390</v>
      </c>
      <c r="U20" s="9"/>
      <c r="V20" s="9"/>
      <c r="W20" s="9" t="s">
        <v>144</v>
      </c>
      <c r="X20" s="9" t="s">
        <v>97</v>
      </c>
      <c r="Y20" s="9" t="s">
        <v>97</v>
      </c>
      <c r="Z20" s="9" t="s">
        <v>97</v>
      </c>
      <c r="AA20" s="15">
        <v>45291</v>
      </c>
      <c r="AB20" s="9"/>
      <c r="AC20" s="9">
        <v>9800000</v>
      </c>
      <c r="AD20" s="9">
        <v>0</v>
      </c>
    </row>
    <row r="21" spans="1:49" s="2" customFormat="1" ht="249.75" customHeight="1">
      <c r="A21" s="34" t="s">
        <v>23</v>
      </c>
      <c r="B21" s="34">
        <v>24</v>
      </c>
      <c r="C21" s="34" t="s">
        <v>96</v>
      </c>
      <c r="D21" s="14" t="s">
        <v>91</v>
      </c>
      <c r="E21" s="14">
        <v>44993</v>
      </c>
      <c r="F21" s="14">
        <v>45290</v>
      </c>
      <c r="G21" s="34" t="s">
        <v>95</v>
      </c>
      <c r="H21" s="34">
        <v>1</v>
      </c>
      <c r="I21" s="34">
        <v>1</v>
      </c>
      <c r="J21" s="16">
        <f>I21/H21</f>
        <v>1</v>
      </c>
      <c r="K21" s="16">
        <v>1</v>
      </c>
      <c r="L21" s="9" t="s">
        <v>139</v>
      </c>
      <c r="M21" s="9" t="s">
        <v>139</v>
      </c>
      <c r="N21" s="60"/>
      <c r="O21" s="9"/>
      <c r="P21" s="9"/>
      <c r="Q21" s="9"/>
      <c r="R21" s="9"/>
      <c r="S21" s="9"/>
      <c r="T21" s="9"/>
      <c r="U21" s="9"/>
      <c r="V21" s="9"/>
      <c r="W21" s="9"/>
      <c r="X21" s="9"/>
      <c r="Y21" s="9"/>
      <c r="Z21" s="9"/>
      <c r="AA21" s="15">
        <v>45291</v>
      </c>
      <c r="AB21" s="9"/>
      <c r="AC21" s="9">
        <v>2500000</v>
      </c>
      <c r="AD21" s="9">
        <v>0</v>
      </c>
    </row>
    <row r="22" spans="1:49" s="11" customFormat="1" ht="141" customHeight="1">
      <c r="A22" s="34" t="s">
        <v>30</v>
      </c>
      <c r="B22" s="34">
        <v>25</v>
      </c>
      <c r="C22" s="34" t="s">
        <v>120</v>
      </c>
      <c r="D22" s="14" t="s">
        <v>121</v>
      </c>
      <c r="E22" s="14">
        <v>44927</v>
      </c>
      <c r="F22" s="14">
        <v>45291</v>
      </c>
      <c r="G22" s="34" t="s">
        <v>298</v>
      </c>
      <c r="H22" s="34">
        <v>3</v>
      </c>
      <c r="I22" s="9">
        <v>3</v>
      </c>
      <c r="J22" s="16">
        <f>I22/H22</f>
        <v>1</v>
      </c>
      <c r="K22" s="16">
        <v>1</v>
      </c>
      <c r="L22" s="9" t="s">
        <v>173</v>
      </c>
      <c r="M22" s="9" t="s">
        <v>174</v>
      </c>
      <c r="N22" s="9" t="s">
        <v>175</v>
      </c>
      <c r="O22" s="9" t="s">
        <v>122</v>
      </c>
      <c r="P22" s="9" t="s">
        <v>77</v>
      </c>
      <c r="Q22" s="9" t="s">
        <v>122</v>
      </c>
      <c r="R22" s="9" t="s">
        <v>175</v>
      </c>
      <c r="S22" s="9" t="s">
        <v>122</v>
      </c>
      <c r="T22" s="9" t="s">
        <v>77</v>
      </c>
      <c r="U22" s="9" t="s">
        <v>77</v>
      </c>
      <c r="V22" s="9" t="s">
        <v>122</v>
      </c>
      <c r="W22" s="9" t="s">
        <v>77</v>
      </c>
      <c r="X22" s="9" t="s">
        <v>77</v>
      </c>
      <c r="Y22" s="9" t="s">
        <v>77</v>
      </c>
      <c r="Z22" s="9" t="s">
        <v>77</v>
      </c>
      <c r="AA22" s="15">
        <v>45291</v>
      </c>
      <c r="AB22" s="9"/>
      <c r="AC22" s="9" t="s">
        <v>176</v>
      </c>
      <c r="AD22" s="9" t="s">
        <v>177</v>
      </c>
      <c r="AE22" s="44"/>
      <c r="AF22" s="10"/>
      <c r="AG22" s="10"/>
      <c r="AH22" s="10"/>
      <c r="AI22" s="10"/>
      <c r="AJ22" s="10"/>
      <c r="AK22" s="10"/>
      <c r="AL22" s="10"/>
      <c r="AM22" s="10"/>
      <c r="AN22" s="10"/>
      <c r="AO22" s="10"/>
      <c r="AP22" s="10"/>
      <c r="AQ22" s="10"/>
      <c r="AR22" s="10"/>
      <c r="AS22" s="10"/>
      <c r="AT22" s="10"/>
      <c r="AU22" s="10"/>
      <c r="AV22" s="10"/>
      <c r="AW22" s="10"/>
    </row>
    <row r="23" spans="1:49" s="6" customFormat="1" ht="186.95" customHeight="1">
      <c r="A23" s="34" t="s">
        <v>23</v>
      </c>
      <c r="B23" s="34">
        <v>26</v>
      </c>
      <c r="C23" s="34" t="s">
        <v>98</v>
      </c>
      <c r="D23" s="14" t="s">
        <v>99</v>
      </c>
      <c r="E23" s="14">
        <v>45108</v>
      </c>
      <c r="F23" s="14">
        <v>45291</v>
      </c>
      <c r="G23" s="34" t="s">
        <v>100</v>
      </c>
      <c r="H23" s="34" t="s">
        <v>101</v>
      </c>
      <c r="I23" s="9" t="s">
        <v>234</v>
      </c>
      <c r="J23" s="16">
        <v>1</v>
      </c>
      <c r="K23" s="16">
        <v>1</v>
      </c>
      <c r="L23" s="9" t="s">
        <v>235</v>
      </c>
      <c r="M23" s="9" t="s">
        <v>236</v>
      </c>
      <c r="N23" s="15">
        <v>45261</v>
      </c>
      <c r="O23" s="9" t="s">
        <v>237</v>
      </c>
      <c r="P23" s="9" t="s">
        <v>102</v>
      </c>
      <c r="Q23" s="9" t="s">
        <v>102</v>
      </c>
      <c r="R23" s="9" t="s">
        <v>102</v>
      </c>
      <c r="S23" s="9" t="s">
        <v>102</v>
      </c>
      <c r="T23" s="9" t="s">
        <v>102</v>
      </c>
      <c r="U23" s="9" t="s">
        <v>102</v>
      </c>
      <c r="V23" s="9" t="s">
        <v>102</v>
      </c>
      <c r="W23" s="9" t="s">
        <v>102</v>
      </c>
      <c r="X23" s="9" t="s">
        <v>104</v>
      </c>
      <c r="Y23" s="9" t="s">
        <v>102</v>
      </c>
      <c r="Z23" s="9" t="s">
        <v>102</v>
      </c>
      <c r="AA23" s="15">
        <v>45291</v>
      </c>
      <c r="AB23" s="9"/>
      <c r="AC23" s="9"/>
      <c r="AD23" s="9" t="s">
        <v>103</v>
      </c>
    </row>
    <row r="24" spans="1:49" s="6" customFormat="1" ht="126" customHeight="1">
      <c r="A24" s="34" t="s">
        <v>23</v>
      </c>
      <c r="B24" s="34">
        <v>27</v>
      </c>
      <c r="C24" s="34" t="s">
        <v>105</v>
      </c>
      <c r="D24" s="14" t="s">
        <v>99</v>
      </c>
      <c r="E24" s="14">
        <v>45139</v>
      </c>
      <c r="F24" s="14">
        <v>45290</v>
      </c>
      <c r="G24" s="34" t="s">
        <v>106</v>
      </c>
      <c r="H24" s="34" t="s">
        <v>107</v>
      </c>
      <c r="I24" s="9" t="s">
        <v>238</v>
      </c>
      <c r="J24" s="16">
        <v>1</v>
      </c>
      <c r="K24" s="16">
        <v>1</v>
      </c>
      <c r="L24" s="9" t="s">
        <v>239</v>
      </c>
      <c r="M24" s="9" t="s">
        <v>240</v>
      </c>
      <c r="N24" s="15" t="s">
        <v>241</v>
      </c>
      <c r="O24" s="9" t="s">
        <v>242</v>
      </c>
      <c r="P24" s="9" t="s">
        <v>243</v>
      </c>
      <c r="Q24" s="9" t="s">
        <v>244</v>
      </c>
      <c r="R24" s="55">
        <v>45261</v>
      </c>
      <c r="S24" s="9" t="s">
        <v>146</v>
      </c>
      <c r="T24" s="9" t="s">
        <v>107</v>
      </c>
      <c r="U24" s="9" t="s">
        <v>37</v>
      </c>
      <c r="V24" s="9" t="s">
        <v>37</v>
      </c>
      <c r="W24" s="9" t="s">
        <v>37</v>
      </c>
      <c r="X24" s="9" t="s">
        <v>37</v>
      </c>
      <c r="Y24" s="9" t="s">
        <v>37</v>
      </c>
      <c r="Z24" s="9" t="s">
        <v>37</v>
      </c>
      <c r="AA24" s="15">
        <v>45291</v>
      </c>
      <c r="AB24" s="9"/>
      <c r="AC24" s="9"/>
      <c r="AD24" s="9" t="s">
        <v>103</v>
      </c>
    </row>
    <row r="25" spans="1:49" s="6" customFormat="1" ht="141" customHeight="1">
      <c r="A25" s="34" t="s">
        <v>30</v>
      </c>
      <c r="B25" s="34">
        <v>28</v>
      </c>
      <c r="C25" s="34" t="s">
        <v>108</v>
      </c>
      <c r="D25" s="14" t="s">
        <v>99</v>
      </c>
      <c r="E25" s="14">
        <v>45108</v>
      </c>
      <c r="F25" s="14">
        <v>45260</v>
      </c>
      <c r="G25" s="34" t="s">
        <v>299</v>
      </c>
      <c r="H25" s="34">
        <v>1</v>
      </c>
      <c r="I25" s="9">
        <v>1</v>
      </c>
      <c r="J25" s="16">
        <v>1</v>
      </c>
      <c r="K25" s="16">
        <v>1</v>
      </c>
      <c r="L25" s="9" t="s">
        <v>245</v>
      </c>
      <c r="M25" s="9" t="s">
        <v>246</v>
      </c>
      <c r="N25" s="15">
        <v>45231</v>
      </c>
      <c r="O25" s="9" t="s">
        <v>247</v>
      </c>
      <c r="P25" s="15">
        <v>45135</v>
      </c>
      <c r="Q25" s="9" t="s">
        <v>145</v>
      </c>
      <c r="R25" s="15">
        <v>45135</v>
      </c>
      <c r="S25" s="9" t="s">
        <v>109</v>
      </c>
      <c r="T25" s="9" t="s">
        <v>77</v>
      </c>
      <c r="U25" s="9" t="s">
        <v>102</v>
      </c>
      <c r="V25" s="9" t="s">
        <v>102</v>
      </c>
      <c r="W25" s="9"/>
      <c r="X25" s="9" t="s">
        <v>110</v>
      </c>
      <c r="Y25" s="9"/>
      <c r="Z25" s="9"/>
      <c r="AA25" s="15">
        <v>45291</v>
      </c>
      <c r="AB25" s="9"/>
      <c r="AC25" s="9"/>
      <c r="AD25" s="9" t="s">
        <v>103</v>
      </c>
    </row>
    <row r="26" spans="1:49" s="2" customFormat="1" ht="240.75" customHeight="1">
      <c r="A26" s="34" t="s">
        <v>23</v>
      </c>
      <c r="B26" s="34">
        <v>30</v>
      </c>
      <c r="C26" s="34" t="s">
        <v>78</v>
      </c>
      <c r="D26" s="14" t="s">
        <v>76</v>
      </c>
      <c r="E26" s="14">
        <v>45047</v>
      </c>
      <c r="F26" s="14">
        <v>45291</v>
      </c>
      <c r="G26" s="34" t="s">
        <v>300</v>
      </c>
      <c r="H26" s="34">
        <v>4</v>
      </c>
      <c r="I26" s="9">
        <v>4</v>
      </c>
      <c r="J26" s="16">
        <v>1</v>
      </c>
      <c r="K26" s="16">
        <v>1</v>
      </c>
      <c r="L26" s="9" t="s">
        <v>283</v>
      </c>
      <c r="M26" s="9" t="s">
        <v>79</v>
      </c>
      <c r="N26" s="15" t="s">
        <v>80</v>
      </c>
      <c r="O26" s="9" t="s">
        <v>81</v>
      </c>
      <c r="P26" s="15" t="s">
        <v>82</v>
      </c>
      <c r="Q26" s="9" t="s">
        <v>81</v>
      </c>
      <c r="R26" s="9" t="s">
        <v>83</v>
      </c>
      <c r="S26" s="61" t="s">
        <v>84</v>
      </c>
      <c r="T26" s="9" t="s">
        <v>85</v>
      </c>
      <c r="U26" s="15" t="s">
        <v>77</v>
      </c>
      <c r="V26" s="15" t="s">
        <v>77</v>
      </c>
      <c r="W26" s="9"/>
      <c r="X26" s="9" t="s">
        <v>87</v>
      </c>
      <c r="Y26" s="9" t="s">
        <v>88</v>
      </c>
      <c r="Z26" s="15" t="s">
        <v>89</v>
      </c>
      <c r="AA26" s="15">
        <v>45291</v>
      </c>
      <c r="AB26" s="9"/>
      <c r="AC26" s="9" t="s">
        <v>86</v>
      </c>
      <c r="AD26" s="9" t="s">
        <v>77</v>
      </c>
    </row>
    <row r="27" spans="1:49" ht="409.5">
      <c r="A27" s="34" t="s">
        <v>23</v>
      </c>
      <c r="B27" s="34">
        <v>31</v>
      </c>
      <c r="C27" s="34" t="s">
        <v>54</v>
      </c>
      <c r="D27" s="34" t="s">
        <v>55</v>
      </c>
      <c r="E27" s="14">
        <v>44972</v>
      </c>
      <c r="F27" s="14">
        <v>45260</v>
      </c>
      <c r="G27" s="34" t="s">
        <v>301</v>
      </c>
      <c r="H27" s="34">
        <v>12</v>
      </c>
      <c r="I27" s="9">
        <v>12</v>
      </c>
      <c r="J27" s="16">
        <f t="shared" ref="J27:J28" si="2">I27/H27</f>
        <v>1</v>
      </c>
      <c r="K27" s="16">
        <v>1</v>
      </c>
      <c r="L27" s="9" t="s">
        <v>57</v>
      </c>
      <c r="M27" s="54" t="s">
        <v>58</v>
      </c>
      <c r="N27" s="9" t="s">
        <v>59</v>
      </c>
      <c r="O27" s="9" t="s">
        <v>60</v>
      </c>
      <c r="P27" s="9" t="s">
        <v>59</v>
      </c>
      <c r="Q27" s="9" t="s">
        <v>61</v>
      </c>
      <c r="R27" s="9" t="s">
        <v>62</v>
      </c>
      <c r="S27" s="9" t="s">
        <v>60</v>
      </c>
      <c r="T27" s="9" t="s">
        <v>63</v>
      </c>
      <c r="U27" s="9" t="s">
        <v>48</v>
      </c>
      <c r="V27" s="9" t="s">
        <v>48</v>
      </c>
      <c r="W27" s="9" t="s">
        <v>64</v>
      </c>
      <c r="X27" s="9" t="s">
        <v>48</v>
      </c>
      <c r="Y27" s="9" t="s">
        <v>48</v>
      </c>
      <c r="Z27" s="9" t="s">
        <v>48</v>
      </c>
      <c r="AA27" s="15">
        <v>45291</v>
      </c>
      <c r="AB27" s="58" t="s">
        <v>17</v>
      </c>
      <c r="AC27" s="58" t="s">
        <v>17</v>
      </c>
      <c r="AD27" s="58" t="s">
        <v>17</v>
      </c>
    </row>
    <row r="28" spans="1:49" ht="409.5">
      <c r="A28" s="34" t="s">
        <v>23</v>
      </c>
      <c r="B28" s="34">
        <v>32</v>
      </c>
      <c r="C28" s="34" t="s">
        <v>65</v>
      </c>
      <c r="D28" s="34" t="s">
        <v>55</v>
      </c>
      <c r="E28" s="14">
        <v>44958</v>
      </c>
      <c r="F28" s="14">
        <v>45260</v>
      </c>
      <c r="G28" s="34" t="s">
        <v>302</v>
      </c>
      <c r="H28" s="34">
        <v>15</v>
      </c>
      <c r="I28" s="9">
        <v>91</v>
      </c>
      <c r="J28" s="16">
        <f t="shared" si="2"/>
        <v>6.0666666666666664</v>
      </c>
      <c r="K28" s="16">
        <v>1</v>
      </c>
      <c r="L28" s="9" t="s">
        <v>271</v>
      </c>
      <c r="M28" s="54" t="s">
        <v>67</v>
      </c>
      <c r="N28" s="9" t="s">
        <v>272</v>
      </c>
      <c r="O28" s="9" t="s">
        <v>60</v>
      </c>
      <c r="P28" s="9" t="s">
        <v>273</v>
      </c>
      <c r="Q28" s="9" t="s">
        <v>61</v>
      </c>
      <c r="R28" s="9" t="s">
        <v>274</v>
      </c>
      <c r="S28" s="9" t="s">
        <v>60</v>
      </c>
      <c r="T28" s="9" t="s">
        <v>156</v>
      </c>
      <c r="U28" s="9" t="s">
        <v>48</v>
      </c>
      <c r="V28" s="9" t="s">
        <v>48</v>
      </c>
      <c r="W28" s="9" t="s">
        <v>48</v>
      </c>
      <c r="X28" s="9" t="s">
        <v>48</v>
      </c>
      <c r="Y28" s="9" t="s">
        <v>48</v>
      </c>
      <c r="Z28" s="9" t="s">
        <v>48</v>
      </c>
      <c r="AA28" s="15">
        <v>45291</v>
      </c>
      <c r="AB28" s="58" t="s">
        <v>17</v>
      </c>
      <c r="AC28" s="58" t="s">
        <v>17</v>
      </c>
      <c r="AD28" s="58" t="s">
        <v>17</v>
      </c>
    </row>
    <row r="29" spans="1:49" ht="331.5">
      <c r="A29" s="34" t="s">
        <v>23</v>
      </c>
      <c r="B29" s="34">
        <v>33</v>
      </c>
      <c r="C29" s="34" t="s">
        <v>68</v>
      </c>
      <c r="D29" s="34" t="s">
        <v>55</v>
      </c>
      <c r="E29" s="14">
        <v>45000</v>
      </c>
      <c r="F29" s="14">
        <v>45260</v>
      </c>
      <c r="G29" s="34" t="s">
        <v>303</v>
      </c>
      <c r="H29" s="34">
        <v>4</v>
      </c>
      <c r="I29" s="62">
        <v>7</v>
      </c>
      <c r="J29" s="63">
        <v>1.75</v>
      </c>
      <c r="K29" s="63">
        <v>1</v>
      </c>
      <c r="L29" s="9" t="s">
        <v>275</v>
      </c>
      <c r="M29" s="9" t="s">
        <v>69</v>
      </c>
      <c r="N29" s="15">
        <v>45036</v>
      </c>
      <c r="O29" s="9" t="s">
        <v>70</v>
      </c>
      <c r="P29" s="9" t="s">
        <v>276</v>
      </c>
      <c r="Q29" s="9" t="s">
        <v>277</v>
      </c>
      <c r="R29" s="9" t="s">
        <v>278</v>
      </c>
      <c r="S29" s="9" t="s">
        <v>160</v>
      </c>
      <c r="T29" s="9" t="s">
        <v>161</v>
      </c>
      <c r="U29" s="9" t="s">
        <v>48</v>
      </c>
      <c r="V29" s="9" t="s">
        <v>48</v>
      </c>
      <c r="W29" s="9" t="s">
        <v>48</v>
      </c>
      <c r="X29" s="9" t="s">
        <v>48</v>
      </c>
      <c r="Y29" s="9" t="s">
        <v>48</v>
      </c>
      <c r="Z29" s="9" t="s">
        <v>48</v>
      </c>
      <c r="AA29" s="15">
        <v>45291</v>
      </c>
      <c r="AB29" s="58" t="s">
        <v>17</v>
      </c>
      <c r="AC29" s="58" t="s">
        <v>17</v>
      </c>
      <c r="AD29" s="58" t="s">
        <v>17</v>
      </c>
    </row>
    <row r="30" spans="1:49" ht="409.5">
      <c r="A30" s="34" t="s">
        <v>23</v>
      </c>
      <c r="B30" s="34">
        <v>34</v>
      </c>
      <c r="C30" s="34" t="s">
        <v>72</v>
      </c>
      <c r="D30" s="34" t="s">
        <v>55</v>
      </c>
      <c r="E30" s="14">
        <v>45000</v>
      </c>
      <c r="F30" s="14">
        <v>45260</v>
      </c>
      <c r="G30" s="34" t="s">
        <v>303</v>
      </c>
      <c r="H30" s="34">
        <v>2</v>
      </c>
      <c r="I30" s="62">
        <v>22</v>
      </c>
      <c r="J30" s="63">
        <v>11</v>
      </c>
      <c r="K30" s="63">
        <v>1</v>
      </c>
      <c r="L30" s="9" t="s">
        <v>279</v>
      </c>
      <c r="M30" s="9" t="s">
        <v>73</v>
      </c>
      <c r="N30" s="9" t="s">
        <v>280</v>
      </c>
      <c r="O30" s="9" t="s">
        <v>74</v>
      </c>
      <c r="P30" s="9" t="s">
        <v>281</v>
      </c>
      <c r="Q30" s="9" t="s">
        <v>75</v>
      </c>
      <c r="R30" s="9" t="s">
        <v>282</v>
      </c>
      <c r="S30" s="9" t="s">
        <v>166</v>
      </c>
      <c r="T30" s="9" t="s">
        <v>167</v>
      </c>
      <c r="U30" s="9" t="s">
        <v>48</v>
      </c>
      <c r="V30" s="9" t="s">
        <v>48</v>
      </c>
      <c r="W30" s="9" t="s">
        <v>48</v>
      </c>
      <c r="X30" s="9" t="s">
        <v>48</v>
      </c>
      <c r="Y30" s="9" t="s">
        <v>48</v>
      </c>
      <c r="Z30" s="9" t="s">
        <v>48</v>
      </c>
      <c r="AA30" s="15">
        <v>45291</v>
      </c>
      <c r="AB30" s="58" t="s">
        <v>17</v>
      </c>
      <c r="AC30" s="58" t="s">
        <v>17</v>
      </c>
      <c r="AD30" s="58" t="s">
        <v>17</v>
      </c>
    </row>
    <row r="31" spans="1:49" s="2" customFormat="1" ht="126" customHeight="1">
      <c r="A31" s="12" t="s">
        <v>23</v>
      </c>
      <c r="B31" s="34">
        <v>44</v>
      </c>
      <c r="C31" s="12" t="s">
        <v>123</v>
      </c>
      <c r="D31" s="13" t="s">
        <v>124</v>
      </c>
      <c r="E31" s="13">
        <v>45047</v>
      </c>
      <c r="F31" s="13">
        <v>45291</v>
      </c>
      <c r="G31" s="12" t="s">
        <v>304</v>
      </c>
      <c r="H31" s="12">
        <v>5</v>
      </c>
      <c r="I31" s="9">
        <v>5</v>
      </c>
      <c r="J31" s="16">
        <v>1</v>
      </c>
      <c r="K31" s="16">
        <v>1</v>
      </c>
      <c r="L31" s="9" t="s">
        <v>315</v>
      </c>
      <c r="M31" s="64" t="s">
        <v>316</v>
      </c>
      <c r="N31" s="15" t="s">
        <v>317</v>
      </c>
      <c r="O31" s="9" t="s">
        <v>285</v>
      </c>
      <c r="P31" s="15" t="s">
        <v>318</v>
      </c>
      <c r="Q31" s="9" t="s">
        <v>37</v>
      </c>
      <c r="R31" s="15" t="s">
        <v>319</v>
      </c>
      <c r="S31" s="9" t="s">
        <v>37</v>
      </c>
      <c r="T31" s="9" t="s">
        <v>320</v>
      </c>
      <c r="U31" s="9" t="s">
        <v>37</v>
      </c>
      <c r="V31" s="9" t="s">
        <v>37</v>
      </c>
      <c r="W31" s="9" t="s">
        <v>37</v>
      </c>
      <c r="X31" s="9" t="s">
        <v>37</v>
      </c>
      <c r="Y31" s="9" t="s">
        <v>37</v>
      </c>
      <c r="Z31" s="9" t="s">
        <v>37</v>
      </c>
      <c r="AA31" s="15">
        <v>45291</v>
      </c>
      <c r="AB31" s="9"/>
      <c r="AC31" s="9" t="s">
        <v>125</v>
      </c>
      <c r="AD31" s="9"/>
    </row>
    <row r="32" spans="1:49" s="2" customFormat="1" ht="90.75" customHeight="1">
      <c r="A32" s="12" t="s">
        <v>23</v>
      </c>
      <c r="B32" s="34">
        <v>45</v>
      </c>
      <c r="C32" s="12" t="s">
        <v>126</v>
      </c>
      <c r="D32" s="13" t="s">
        <v>124</v>
      </c>
      <c r="E32" s="13">
        <v>45047</v>
      </c>
      <c r="F32" s="13">
        <v>45291</v>
      </c>
      <c r="G32" s="12" t="s">
        <v>305</v>
      </c>
      <c r="H32" s="12">
        <v>3</v>
      </c>
      <c r="I32" s="9">
        <v>3</v>
      </c>
      <c r="J32" s="16">
        <f t="shared" ref="J32:J33" si="3">I32/H32</f>
        <v>1</v>
      </c>
      <c r="K32" s="16">
        <v>1</v>
      </c>
      <c r="L32" s="9" t="s">
        <v>321</v>
      </c>
      <c r="M32" s="64" t="s">
        <v>322</v>
      </c>
      <c r="N32" s="9" t="s">
        <v>323</v>
      </c>
      <c r="O32" s="9" t="s">
        <v>220</v>
      </c>
      <c r="P32" s="9" t="s">
        <v>324</v>
      </c>
      <c r="Q32" s="9" t="s">
        <v>220</v>
      </c>
      <c r="R32" s="9" t="s">
        <v>324</v>
      </c>
      <c r="S32" s="9" t="s">
        <v>220</v>
      </c>
      <c r="T32" s="9" t="s">
        <v>325</v>
      </c>
      <c r="U32" s="9" t="s">
        <v>77</v>
      </c>
      <c r="V32" s="9" t="s">
        <v>77</v>
      </c>
      <c r="W32" s="9" t="s">
        <v>221</v>
      </c>
      <c r="X32" s="9" t="s">
        <v>37</v>
      </c>
      <c r="Y32" s="9" t="s">
        <v>37</v>
      </c>
      <c r="Z32" s="9" t="s">
        <v>37</v>
      </c>
      <c r="AA32" s="15">
        <v>45291</v>
      </c>
      <c r="AB32" s="9"/>
      <c r="AC32" s="9" t="s">
        <v>125</v>
      </c>
      <c r="AD32" s="9"/>
    </row>
    <row r="33" spans="1:77" s="2" customFormat="1" ht="216.75" customHeight="1">
      <c r="A33" s="12" t="s">
        <v>23</v>
      </c>
      <c r="B33" s="34">
        <v>46</v>
      </c>
      <c r="C33" s="12" t="s">
        <v>127</v>
      </c>
      <c r="D33" s="13" t="s">
        <v>124</v>
      </c>
      <c r="E33" s="13">
        <v>45047</v>
      </c>
      <c r="F33" s="13">
        <v>45291</v>
      </c>
      <c r="G33" s="12" t="s">
        <v>305</v>
      </c>
      <c r="H33" s="12">
        <v>5</v>
      </c>
      <c r="I33" s="9">
        <v>6</v>
      </c>
      <c r="J33" s="16">
        <f t="shared" si="3"/>
        <v>1.2</v>
      </c>
      <c r="K33" s="16">
        <v>1</v>
      </c>
      <c r="L33" s="9" t="s">
        <v>326</v>
      </c>
      <c r="M33" s="9" t="s">
        <v>327</v>
      </c>
      <c r="N33" s="9" t="s">
        <v>328</v>
      </c>
      <c r="O33" s="9" t="s">
        <v>286</v>
      </c>
      <c r="P33" s="9" t="s">
        <v>329</v>
      </c>
      <c r="Q33" s="9" t="s">
        <v>286</v>
      </c>
      <c r="R33" s="9" t="s">
        <v>330</v>
      </c>
      <c r="S33" s="9" t="s">
        <v>286</v>
      </c>
      <c r="T33" s="9" t="s">
        <v>331</v>
      </c>
      <c r="U33" s="9" t="s">
        <v>77</v>
      </c>
      <c r="V33" s="9" t="s">
        <v>77</v>
      </c>
      <c r="W33" s="9" t="s">
        <v>332</v>
      </c>
      <c r="X33" s="9" t="s">
        <v>77</v>
      </c>
      <c r="Y33" s="9" t="s">
        <v>77</v>
      </c>
      <c r="Z33" s="9" t="s">
        <v>77</v>
      </c>
      <c r="AA33" s="15">
        <v>45291</v>
      </c>
      <c r="AB33" s="9"/>
      <c r="AC33" s="9" t="s">
        <v>125</v>
      </c>
      <c r="AD33" s="9"/>
    </row>
    <row r="34" spans="1:77" ht="409.5">
      <c r="A34" s="34" t="s">
        <v>23</v>
      </c>
      <c r="B34" s="34"/>
      <c r="C34" s="34" t="s">
        <v>54</v>
      </c>
      <c r="D34" s="34" t="s">
        <v>55</v>
      </c>
      <c r="E34" s="14">
        <v>44972</v>
      </c>
      <c r="F34" s="14">
        <v>45260</v>
      </c>
      <c r="G34" s="34" t="s">
        <v>56</v>
      </c>
      <c r="H34" s="34">
        <v>12</v>
      </c>
      <c r="I34" s="9">
        <v>12</v>
      </c>
      <c r="J34" s="16">
        <f t="shared" ref="J34:J38" si="4">I34/H34</f>
        <v>1</v>
      </c>
      <c r="K34" s="16">
        <v>1</v>
      </c>
      <c r="L34" s="9" t="s">
        <v>57</v>
      </c>
      <c r="M34" s="54" t="s">
        <v>58</v>
      </c>
      <c r="N34" s="9" t="s">
        <v>59</v>
      </c>
      <c r="O34" s="9" t="s">
        <v>60</v>
      </c>
      <c r="P34" s="9" t="s">
        <v>59</v>
      </c>
      <c r="Q34" s="9" t="s">
        <v>61</v>
      </c>
      <c r="R34" s="9" t="s">
        <v>62</v>
      </c>
      <c r="S34" s="9" t="s">
        <v>60</v>
      </c>
      <c r="T34" s="9" t="s">
        <v>63</v>
      </c>
      <c r="U34" s="9" t="s">
        <v>48</v>
      </c>
      <c r="V34" s="9" t="s">
        <v>48</v>
      </c>
      <c r="W34" s="9" t="s">
        <v>64</v>
      </c>
      <c r="X34" s="9" t="s">
        <v>48</v>
      </c>
      <c r="Y34" s="9" t="s">
        <v>48</v>
      </c>
      <c r="Z34" s="9" t="s">
        <v>48</v>
      </c>
      <c r="AA34" s="15">
        <v>45291</v>
      </c>
      <c r="AB34" s="58" t="s">
        <v>17</v>
      </c>
      <c r="AC34" s="58" t="s">
        <v>17</v>
      </c>
      <c r="AD34" s="58" t="s">
        <v>17</v>
      </c>
    </row>
    <row r="35" spans="1:77" ht="409.5">
      <c r="A35" s="34" t="s">
        <v>23</v>
      </c>
      <c r="B35" s="34"/>
      <c r="C35" s="34" t="s">
        <v>65</v>
      </c>
      <c r="D35" s="34" t="s">
        <v>55</v>
      </c>
      <c r="E35" s="14">
        <v>44958</v>
      </c>
      <c r="F35" s="14">
        <v>45260</v>
      </c>
      <c r="G35" s="34" t="s">
        <v>66</v>
      </c>
      <c r="H35" s="34">
        <v>15</v>
      </c>
      <c r="I35" s="9">
        <v>57</v>
      </c>
      <c r="J35" s="16">
        <f t="shared" si="4"/>
        <v>3.8</v>
      </c>
      <c r="K35" s="16">
        <v>1</v>
      </c>
      <c r="L35" s="9" t="s">
        <v>152</v>
      </c>
      <c r="M35" s="54" t="s">
        <v>67</v>
      </c>
      <c r="N35" s="9" t="s">
        <v>153</v>
      </c>
      <c r="O35" s="9" t="s">
        <v>60</v>
      </c>
      <c r="P35" s="9" t="s">
        <v>154</v>
      </c>
      <c r="Q35" s="9" t="s">
        <v>61</v>
      </c>
      <c r="R35" s="9" t="s">
        <v>155</v>
      </c>
      <c r="S35" s="9" t="s">
        <v>60</v>
      </c>
      <c r="T35" s="9" t="s">
        <v>156</v>
      </c>
      <c r="U35" s="9" t="s">
        <v>48</v>
      </c>
      <c r="V35" s="9" t="s">
        <v>48</v>
      </c>
      <c r="W35" s="9" t="s">
        <v>48</v>
      </c>
      <c r="X35" s="9" t="s">
        <v>48</v>
      </c>
      <c r="Y35" s="9" t="s">
        <v>48</v>
      </c>
      <c r="Z35" s="9" t="s">
        <v>48</v>
      </c>
      <c r="AA35" s="15">
        <v>45291</v>
      </c>
      <c r="AB35" s="58" t="s">
        <v>17</v>
      </c>
      <c r="AC35" s="58" t="s">
        <v>17</v>
      </c>
      <c r="AD35" s="58" t="s">
        <v>17</v>
      </c>
    </row>
    <row r="36" spans="1:77" ht="331.5">
      <c r="A36" s="34" t="s">
        <v>23</v>
      </c>
      <c r="B36" s="34"/>
      <c r="C36" s="34" t="s">
        <v>68</v>
      </c>
      <c r="D36" s="34" t="s">
        <v>55</v>
      </c>
      <c r="E36" s="14">
        <v>45000</v>
      </c>
      <c r="F36" s="14">
        <v>45260</v>
      </c>
      <c r="G36" s="34" t="s">
        <v>303</v>
      </c>
      <c r="H36" s="34">
        <v>4</v>
      </c>
      <c r="I36" s="9">
        <v>6</v>
      </c>
      <c r="J36" s="16">
        <f t="shared" si="4"/>
        <v>1.5</v>
      </c>
      <c r="K36" s="16">
        <v>1</v>
      </c>
      <c r="L36" s="9" t="s">
        <v>157</v>
      </c>
      <c r="M36" s="9" t="s">
        <v>69</v>
      </c>
      <c r="N36" s="15">
        <v>45036</v>
      </c>
      <c r="O36" s="9" t="s">
        <v>70</v>
      </c>
      <c r="P36" s="15" t="s">
        <v>158</v>
      </c>
      <c r="Q36" s="9" t="s">
        <v>71</v>
      </c>
      <c r="R36" s="15" t="s">
        <v>159</v>
      </c>
      <c r="S36" s="9" t="s">
        <v>160</v>
      </c>
      <c r="T36" s="9" t="s">
        <v>161</v>
      </c>
      <c r="U36" s="9" t="s">
        <v>48</v>
      </c>
      <c r="V36" s="9" t="s">
        <v>48</v>
      </c>
      <c r="W36" s="9" t="s">
        <v>48</v>
      </c>
      <c r="X36" s="9" t="s">
        <v>48</v>
      </c>
      <c r="Y36" s="9" t="s">
        <v>48</v>
      </c>
      <c r="Z36" s="9" t="s">
        <v>48</v>
      </c>
      <c r="AA36" s="15">
        <v>45291</v>
      </c>
      <c r="AB36" s="58" t="s">
        <v>17</v>
      </c>
      <c r="AC36" s="58" t="s">
        <v>17</v>
      </c>
      <c r="AD36" s="58" t="s">
        <v>17</v>
      </c>
    </row>
    <row r="37" spans="1:77" ht="357">
      <c r="A37" s="34" t="s">
        <v>23</v>
      </c>
      <c r="B37" s="34"/>
      <c r="C37" s="34" t="s">
        <v>72</v>
      </c>
      <c r="D37" s="34" t="s">
        <v>55</v>
      </c>
      <c r="E37" s="14">
        <v>45000</v>
      </c>
      <c r="F37" s="14">
        <v>45260</v>
      </c>
      <c r="G37" s="34" t="s">
        <v>307</v>
      </c>
      <c r="H37" s="34">
        <v>2</v>
      </c>
      <c r="I37" s="9">
        <v>13</v>
      </c>
      <c r="J37" s="16">
        <f t="shared" si="4"/>
        <v>6.5</v>
      </c>
      <c r="K37" s="16">
        <v>1</v>
      </c>
      <c r="L37" s="9" t="s">
        <v>162</v>
      </c>
      <c r="M37" s="9" t="s">
        <v>73</v>
      </c>
      <c r="N37" s="15" t="s">
        <v>163</v>
      </c>
      <c r="O37" s="9" t="s">
        <v>74</v>
      </c>
      <c r="P37" s="15" t="s">
        <v>164</v>
      </c>
      <c r="Q37" s="9" t="s">
        <v>75</v>
      </c>
      <c r="R37" s="15" t="s">
        <v>165</v>
      </c>
      <c r="S37" s="9" t="s">
        <v>166</v>
      </c>
      <c r="T37" s="9" t="s">
        <v>167</v>
      </c>
      <c r="U37" s="9" t="s">
        <v>48</v>
      </c>
      <c r="V37" s="9" t="s">
        <v>48</v>
      </c>
      <c r="W37" s="9" t="s">
        <v>48</v>
      </c>
      <c r="X37" s="9" t="s">
        <v>48</v>
      </c>
      <c r="Y37" s="9" t="s">
        <v>48</v>
      </c>
      <c r="Z37" s="9" t="s">
        <v>48</v>
      </c>
      <c r="AA37" s="15">
        <v>45291</v>
      </c>
      <c r="AB37" s="58" t="s">
        <v>17</v>
      </c>
      <c r="AC37" s="58" t="s">
        <v>17</v>
      </c>
      <c r="AD37" s="58" t="s">
        <v>17</v>
      </c>
    </row>
    <row r="38" spans="1:77" s="2" customFormat="1" ht="197.25" customHeight="1">
      <c r="A38" s="34" t="s">
        <v>30</v>
      </c>
      <c r="B38" s="34"/>
      <c r="C38" s="34" t="s">
        <v>178</v>
      </c>
      <c r="D38" s="14" t="s">
        <v>179</v>
      </c>
      <c r="E38" s="14">
        <v>44986</v>
      </c>
      <c r="F38" s="14">
        <v>45291</v>
      </c>
      <c r="G38" s="34" t="s">
        <v>306</v>
      </c>
      <c r="H38" s="34">
        <v>2</v>
      </c>
      <c r="I38" s="9">
        <v>2</v>
      </c>
      <c r="J38" s="16">
        <f t="shared" si="4"/>
        <v>1</v>
      </c>
      <c r="K38" s="16">
        <v>1</v>
      </c>
      <c r="L38" s="9" t="s">
        <v>180</v>
      </c>
      <c r="M38" s="9" t="s">
        <v>181</v>
      </c>
      <c r="N38" s="15">
        <v>44980</v>
      </c>
      <c r="O38" s="9" t="s">
        <v>182</v>
      </c>
      <c r="P38" s="15">
        <v>44980</v>
      </c>
      <c r="Q38" s="9" t="s">
        <v>182</v>
      </c>
      <c r="R38" s="15">
        <v>44980</v>
      </c>
      <c r="S38" s="9" t="s">
        <v>182</v>
      </c>
      <c r="T38" s="9" t="s">
        <v>77</v>
      </c>
      <c r="U38" s="9" t="s">
        <v>37</v>
      </c>
      <c r="V38" s="9" t="s">
        <v>37</v>
      </c>
      <c r="W38" s="9" t="s">
        <v>37</v>
      </c>
      <c r="X38" s="9" t="s">
        <v>184</v>
      </c>
      <c r="Y38" s="9" t="s">
        <v>181</v>
      </c>
      <c r="Z38" s="15">
        <v>45291</v>
      </c>
      <c r="AA38" s="15">
        <v>45291</v>
      </c>
      <c r="AB38" s="20"/>
      <c r="AC38" s="20"/>
      <c r="AD38" s="20" t="s">
        <v>183</v>
      </c>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row>
    <row r="39" spans="1:77" ht="75" hidden="1" customHeight="1">
      <c r="A39" s="3" t="s">
        <v>30</v>
      </c>
      <c r="B39" s="3">
        <v>47</v>
      </c>
      <c r="C39" s="3" t="s">
        <v>178</v>
      </c>
      <c r="D39" s="3" t="s">
        <v>179</v>
      </c>
      <c r="E39" s="45">
        <v>44986</v>
      </c>
      <c r="F39" s="45">
        <v>45291</v>
      </c>
      <c r="G39" s="3" t="s">
        <v>130</v>
      </c>
      <c r="H39" s="3">
        <v>2</v>
      </c>
      <c r="I39" s="46">
        <v>2</v>
      </c>
      <c r="J39" s="47">
        <v>1</v>
      </c>
      <c r="K39" s="48">
        <v>0.66</v>
      </c>
      <c r="L39" s="49" t="s">
        <v>180</v>
      </c>
      <c r="M39" s="50" t="s">
        <v>284</v>
      </c>
      <c r="N39" s="51">
        <v>44980</v>
      </c>
      <c r="O39" s="50" t="s">
        <v>182</v>
      </c>
      <c r="P39" s="51">
        <v>44980</v>
      </c>
      <c r="Q39" s="50" t="s">
        <v>182</v>
      </c>
      <c r="R39" s="51">
        <v>44980</v>
      </c>
      <c r="S39" s="50" t="s">
        <v>182</v>
      </c>
      <c r="T39" s="50" t="s">
        <v>77</v>
      </c>
      <c r="U39" s="50" t="s">
        <v>37</v>
      </c>
      <c r="V39" s="50" t="s">
        <v>37</v>
      </c>
      <c r="W39" s="50" t="s">
        <v>37</v>
      </c>
      <c r="X39" s="50" t="s">
        <v>184</v>
      </c>
      <c r="Y39" s="50" t="s">
        <v>284</v>
      </c>
      <c r="Z39" s="51">
        <v>45291</v>
      </c>
      <c r="AA39" s="52"/>
    </row>
    <row r="40" spans="1:77" ht="140.25" customHeight="1">
      <c r="A40" s="58"/>
      <c r="B40" s="58"/>
      <c r="C40" s="58"/>
      <c r="D40" s="58"/>
      <c r="E40" s="58"/>
      <c r="F40" s="58"/>
      <c r="G40" s="58"/>
      <c r="H40" s="58"/>
      <c r="I40" s="58"/>
      <c r="J40" s="58"/>
      <c r="K40" s="65"/>
      <c r="L40" s="9"/>
      <c r="M40" s="62"/>
      <c r="N40" s="66"/>
      <c r="O40" s="62"/>
      <c r="P40" s="66"/>
      <c r="Q40" s="62"/>
      <c r="R40" s="66"/>
      <c r="S40" s="62"/>
      <c r="T40" s="62"/>
      <c r="U40" s="62"/>
      <c r="V40" s="62"/>
      <c r="W40" s="62"/>
      <c r="X40" s="62"/>
      <c r="Y40" s="62"/>
      <c r="Z40" s="66"/>
      <c r="AA40" s="15"/>
      <c r="AB40" s="58"/>
      <c r="AC40" s="58"/>
      <c r="AD40" s="58"/>
    </row>
  </sheetData>
  <autoFilter ref="A1:BY40">
    <filterColumn colId="10">
      <filters blank="1">
        <filter val="100%"/>
        <filter val="50%"/>
        <filter val="60%"/>
        <filter val="67%"/>
        <filter val="75%"/>
        <filter val="80%"/>
      </filters>
    </filterColumn>
  </autoFilter>
  <conditionalFormatting sqref="J2:K3 J22:K22 J13:K18 J31:K38 J26:K26">
    <cfRule type="cellIs" dxfId="71" priority="61" operator="equal">
      <formula>1</formula>
    </cfRule>
    <cfRule type="cellIs" dxfId="70" priority="62" operator="between">
      <formula>0.01</formula>
      <formula>0.99</formula>
    </cfRule>
    <cfRule type="cellIs" dxfId="69" priority="63" operator="equal">
      <formula>0</formula>
    </cfRule>
    <cfRule type="containsText" dxfId="68" priority="64" operator="containsText" text="0%">
      <formula>NOT(ISERROR(SEARCH("0%",J2)))</formula>
    </cfRule>
  </conditionalFormatting>
  <conditionalFormatting sqref="J23:K25">
    <cfRule type="cellIs" dxfId="59" priority="57" operator="equal">
      <formula>1</formula>
    </cfRule>
    <cfRule type="cellIs" dxfId="58" priority="58" operator="between">
      <formula>0.01</formula>
      <formula>0.99</formula>
    </cfRule>
    <cfRule type="cellIs" dxfId="57" priority="59" operator="equal">
      <formula>0</formula>
    </cfRule>
    <cfRule type="containsText" dxfId="56" priority="60" operator="containsText" text="0%">
      <formula>NOT(ISERROR(SEARCH("0%",J23)))</formula>
    </cfRule>
  </conditionalFormatting>
  <conditionalFormatting sqref="K21">
    <cfRule type="cellIs" dxfId="55" priority="53" operator="equal">
      <formula>1</formula>
    </cfRule>
    <cfRule type="cellIs" dxfId="54" priority="54" operator="between">
      <formula>0.01</formula>
      <formula>0.99</formula>
    </cfRule>
    <cfRule type="cellIs" dxfId="53" priority="55" operator="equal">
      <formula>0</formula>
    </cfRule>
    <cfRule type="containsText" dxfId="52" priority="56" operator="containsText" text="0%">
      <formula>NOT(ISERROR(SEARCH("0%",K21)))</formula>
    </cfRule>
  </conditionalFormatting>
  <conditionalFormatting sqref="J8:K12">
    <cfRule type="cellIs" dxfId="51" priority="49" operator="equal">
      <formula>1</formula>
    </cfRule>
    <cfRule type="cellIs" dxfId="50" priority="50" operator="between">
      <formula>0.01</formula>
      <formula>0.99</formula>
    </cfRule>
    <cfRule type="cellIs" dxfId="49" priority="51" operator="equal">
      <formula>0</formula>
    </cfRule>
    <cfRule type="containsText" dxfId="48" priority="52" operator="containsText" text="0%">
      <formula>NOT(ISERROR(SEARCH("0%",J8)))</formula>
    </cfRule>
  </conditionalFormatting>
  <conditionalFormatting sqref="J21">
    <cfRule type="cellIs" dxfId="47" priority="41" operator="equal">
      <formula>1</formula>
    </cfRule>
    <cfRule type="cellIs" dxfId="46" priority="42" operator="between">
      <formula>0.01</formula>
      <formula>0.99</formula>
    </cfRule>
    <cfRule type="cellIs" dxfId="45" priority="43" operator="equal">
      <formula>0</formula>
    </cfRule>
    <cfRule type="containsText" dxfId="44" priority="44" operator="containsText" text="0%">
      <formula>NOT(ISERROR(SEARCH("0%",J21)))</formula>
    </cfRule>
  </conditionalFormatting>
  <conditionalFormatting sqref="K19">
    <cfRule type="cellIs" dxfId="43" priority="37" operator="equal">
      <formula>1</formula>
    </cfRule>
    <cfRule type="cellIs" dxfId="42" priority="38" operator="between">
      <formula>0.01</formula>
      <formula>0.99</formula>
    </cfRule>
    <cfRule type="cellIs" dxfId="41" priority="39" operator="equal">
      <formula>0</formula>
    </cfRule>
    <cfRule type="containsText" dxfId="40" priority="40" operator="containsText" text="0%">
      <formula>NOT(ISERROR(SEARCH("0%",K19)))</formula>
    </cfRule>
  </conditionalFormatting>
  <conditionalFormatting sqref="J19">
    <cfRule type="cellIs" dxfId="39" priority="33" operator="equal">
      <formula>1</formula>
    </cfRule>
    <cfRule type="cellIs" dxfId="38" priority="34" operator="between">
      <formula>0.01</formula>
      <formula>0.99</formula>
    </cfRule>
    <cfRule type="cellIs" dxfId="37" priority="35" operator="equal">
      <formula>0</formula>
    </cfRule>
    <cfRule type="containsText" dxfId="36" priority="36" operator="containsText" text="0%">
      <formula>NOT(ISERROR(SEARCH("0%",J19)))</formula>
    </cfRule>
  </conditionalFormatting>
  <conditionalFormatting sqref="K20">
    <cfRule type="cellIs" dxfId="35" priority="29" operator="equal">
      <formula>1</formula>
    </cfRule>
    <cfRule type="cellIs" dxfId="34" priority="30" operator="between">
      <formula>0.01</formula>
      <formula>0.99</formula>
    </cfRule>
    <cfRule type="cellIs" dxfId="33" priority="31" operator="equal">
      <formula>0</formula>
    </cfRule>
    <cfRule type="containsText" dxfId="32" priority="32" operator="containsText" text="0%">
      <formula>NOT(ISERROR(SEARCH("0%",K20)))</formula>
    </cfRule>
  </conditionalFormatting>
  <conditionalFormatting sqref="J20">
    <cfRule type="cellIs" dxfId="31" priority="25" operator="equal">
      <formula>1</formula>
    </cfRule>
    <cfRule type="cellIs" dxfId="30" priority="26" operator="between">
      <formula>0.01</formula>
      <formula>0.99</formula>
    </cfRule>
    <cfRule type="cellIs" dxfId="29" priority="27" operator="equal">
      <formula>0</formula>
    </cfRule>
    <cfRule type="containsText" dxfId="28" priority="28" operator="containsText" text="0%">
      <formula>NOT(ISERROR(SEARCH("0%",J20)))</formula>
    </cfRule>
  </conditionalFormatting>
  <conditionalFormatting sqref="K7">
    <cfRule type="cellIs" dxfId="27" priority="21" operator="equal">
      <formula>1</formula>
    </cfRule>
    <cfRule type="cellIs" dxfId="26" priority="22" operator="between">
      <formula>0.01</formula>
      <formula>0.99</formula>
    </cfRule>
    <cfRule type="cellIs" dxfId="25" priority="23" operator="equal">
      <formula>0</formula>
    </cfRule>
    <cfRule type="containsText" dxfId="24" priority="24" operator="containsText" text="0%">
      <formula>NOT(ISERROR(SEARCH("0%",K7)))</formula>
    </cfRule>
  </conditionalFormatting>
  <conditionalFormatting sqref="J7">
    <cfRule type="cellIs" dxfId="23" priority="17" operator="equal">
      <formula>1</formula>
    </cfRule>
    <cfRule type="cellIs" dxfId="22" priority="18" operator="between">
      <formula>0.01</formula>
      <formula>0.99</formula>
    </cfRule>
    <cfRule type="cellIs" dxfId="21" priority="19" operator="equal">
      <formula>0</formula>
    </cfRule>
    <cfRule type="containsText" dxfId="20" priority="20" operator="containsText" text="0%">
      <formula>NOT(ISERROR(SEARCH("0%",J7)))</formula>
    </cfRule>
  </conditionalFormatting>
  <conditionalFormatting sqref="J6:K6">
    <cfRule type="cellIs" dxfId="19" priority="13" operator="equal">
      <formula>1</formula>
    </cfRule>
    <cfRule type="cellIs" dxfId="18" priority="14" operator="between">
      <formula>0.01</formula>
      <formula>0.99</formula>
    </cfRule>
    <cfRule type="cellIs" dxfId="17" priority="15" operator="equal">
      <formula>0</formula>
    </cfRule>
    <cfRule type="containsText" dxfId="16" priority="16" operator="containsText" text="0%">
      <formula>NOT(ISERROR(SEARCH("0%",J6)))</formula>
    </cfRule>
  </conditionalFormatting>
  <conditionalFormatting sqref="K4:K5">
    <cfRule type="cellIs" dxfId="15" priority="9" operator="equal">
      <formula>1</formula>
    </cfRule>
    <cfRule type="cellIs" dxfId="14" priority="10" operator="between">
      <formula>0.01</formula>
      <formula>0.99</formula>
    </cfRule>
    <cfRule type="cellIs" dxfId="13" priority="11" operator="equal">
      <formula>0</formula>
    </cfRule>
    <cfRule type="containsText" dxfId="12" priority="12" operator="containsText" text="0%">
      <formula>NOT(ISERROR(SEARCH("0%",K4)))</formula>
    </cfRule>
  </conditionalFormatting>
  <conditionalFormatting sqref="J4:J5">
    <cfRule type="cellIs" dxfId="11" priority="5" operator="equal">
      <formula>1</formula>
    </cfRule>
    <cfRule type="cellIs" dxfId="10" priority="6" operator="between">
      <formula>0.01</formula>
      <formula>0.99</formula>
    </cfRule>
    <cfRule type="cellIs" dxfId="9" priority="7" operator="equal">
      <formula>0</formula>
    </cfRule>
    <cfRule type="containsText" dxfId="8" priority="8" operator="containsText" text="0%">
      <formula>NOT(ISERROR(SEARCH("0%",J4)))</formula>
    </cfRule>
  </conditionalFormatting>
  <conditionalFormatting sqref="J27:K28">
    <cfRule type="cellIs" dxfId="7" priority="1" operator="equal">
      <formula>1</formula>
    </cfRule>
    <cfRule type="cellIs" dxfId="6" priority="2" operator="between">
      <formula>0.01</formula>
      <formula>0.99</formula>
    </cfRule>
    <cfRule type="cellIs" dxfId="5" priority="3" operator="equal">
      <formula>0</formula>
    </cfRule>
    <cfRule type="containsText" dxfId="4" priority="4" operator="containsText" text="0%">
      <formula>NOT(ISERROR(SEARCH("0%",J27)))</formula>
    </cfRule>
  </conditionalFormatting>
  <hyperlinks>
    <hyperlink ref="AA35" r:id="rId1" display="https://www.suin-juriscol.gov.co/legislacion/galeria/galeria.html"/>
    <hyperlink ref="M34" r:id="rId2"/>
    <hyperlink ref="M35" r:id="rId3"/>
    <hyperlink ref="AA28" r:id="rId4" display="https://www.suin-juriscol.gov.co/legislacion/galeria/galeria.html"/>
    <hyperlink ref="N19" r:id="rId5" display="https://minjusticiagovco-my.sharepoint.com/:x:/r/personal/yuli_pardo_minjusticia_gov_co/Documents/Grupo de Gesti%C3%B3n Humana/Planes/Seguimiento a planes GGH/Seguimiento Planes.xlsx?d=w8f3927b6f20f4876beebeb9d11b82ae3&amp;csf=1&amp;web=1&amp;e=QeUPX2"/>
    <hyperlink ref="M7" r:id="rId6"/>
    <hyperlink ref="M6" r:id="rId7" display="https://www.datos.gov.co/Justicia-y-Derecho/Seguimiento-a-la-Ejecuci-n-Presupuestal-del-Sector/f4a5-ab9q"/>
    <hyperlink ref="M27" r:id="rId8"/>
    <hyperlink ref="M28" r:id="rId9"/>
  </hyperlinks>
  <pageMargins left="0.7" right="0.7" top="0.75" bottom="0.75" header="0.3" footer="0.3"/>
  <pageSetup paperSize="9" orientation="portrait" r:id="rId10"/>
  <legacy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6:Q39"/>
  <sheetViews>
    <sheetView topLeftCell="A37" workbookViewId="0">
      <selection activeCell="K14" sqref="K14"/>
    </sheetView>
  </sheetViews>
  <sheetFormatPr baseColWidth="10" defaultRowHeight="15"/>
  <cols>
    <col min="4" max="4" width="24.28515625" customWidth="1"/>
    <col min="5" max="5" width="33.140625" customWidth="1"/>
    <col min="6" max="6" width="26.140625" customWidth="1"/>
    <col min="7" max="7" width="16.7109375" customWidth="1"/>
    <col min="9" max="12" width="23.7109375" customWidth="1"/>
  </cols>
  <sheetData>
    <row r="6" spans="4:17">
      <c r="D6" s="18" t="s">
        <v>0</v>
      </c>
      <c r="E6" s="18" t="s">
        <v>231</v>
      </c>
      <c r="F6" s="18" t="s">
        <v>232</v>
      </c>
      <c r="G6" s="18" t="s">
        <v>231</v>
      </c>
      <c r="I6" s="18" t="s">
        <v>0</v>
      </c>
      <c r="J6" s="18" t="s">
        <v>231</v>
      </c>
      <c r="K6" s="18" t="s">
        <v>232</v>
      </c>
      <c r="L6" s="18" t="s">
        <v>231</v>
      </c>
    </row>
    <row r="7" spans="4:17" ht="144" customHeight="1">
      <c r="D7" s="37" t="s">
        <v>224</v>
      </c>
      <c r="E7" s="38">
        <f>AVERAGE(G7:G8)</f>
        <v>0.92500000000000004</v>
      </c>
      <c r="F7" s="4" t="s">
        <v>225</v>
      </c>
      <c r="G7" s="17">
        <v>1</v>
      </c>
      <c r="I7" s="39" t="s">
        <v>30</v>
      </c>
      <c r="J7" s="40">
        <f>AVERAGE(L7:L11)</f>
        <v>0.93399999999999994</v>
      </c>
      <c r="K7" s="4" t="s">
        <v>31</v>
      </c>
      <c r="L7" s="21">
        <v>1</v>
      </c>
    </row>
    <row r="8" spans="4:17" ht="67.5" customHeight="1">
      <c r="D8" s="37"/>
      <c r="E8" s="37"/>
      <c r="F8" s="4" t="s">
        <v>128</v>
      </c>
      <c r="G8" s="17">
        <v>0.85</v>
      </c>
      <c r="I8" s="39"/>
      <c r="J8" s="39"/>
      <c r="K8" s="4" t="s">
        <v>214</v>
      </c>
      <c r="L8" s="22">
        <v>1</v>
      </c>
    </row>
    <row r="9" spans="4:17" ht="60">
      <c r="D9" s="24" t="s">
        <v>0</v>
      </c>
      <c r="E9" s="24" t="s">
        <v>231</v>
      </c>
      <c r="F9" s="24" t="s">
        <v>232</v>
      </c>
      <c r="G9" s="24" t="s">
        <v>231</v>
      </c>
      <c r="I9" s="39"/>
      <c r="J9" s="39"/>
      <c r="K9" s="5" t="s">
        <v>120</v>
      </c>
      <c r="L9" s="21">
        <v>0.67</v>
      </c>
    </row>
    <row r="10" spans="4:17" ht="71.25">
      <c r="D10" s="43" t="s">
        <v>23</v>
      </c>
      <c r="E10" s="41">
        <f>AVERAGE(G10:G39)</f>
        <v>0.9890000000000001</v>
      </c>
      <c r="F10" s="19" t="s">
        <v>24</v>
      </c>
      <c r="G10" s="25">
        <v>1</v>
      </c>
      <c r="I10" s="39"/>
      <c r="J10" s="39"/>
      <c r="K10" s="5" t="s">
        <v>108</v>
      </c>
      <c r="L10" s="23">
        <v>1</v>
      </c>
    </row>
    <row r="11" spans="4:17" ht="114">
      <c r="D11" s="43"/>
      <c r="E11" s="42"/>
      <c r="F11" s="19" t="s">
        <v>34</v>
      </c>
      <c r="G11" s="26">
        <v>1</v>
      </c>
      <c r="I11" s="39"/>
      <c r="J11" s="39"/>
      <c r="K11" s="4" t="s">
        <v>178</v>
      </c>
      <c r="L11" s="21">
        <v>1</v>
      </c>
    </row>
    <row r="12" spans="4:17" ht="128.25">
      <c r="D12" s="43"/>
      <c r="E12" s="42"/>
      <c r="F12" s="19" t="s">
        <v>42</v>
      </c>
      <c r="G12" s="26">
        <v>1</v>
      </c>
    </row>
    <row r="13" spans="4:17" ht="71.25">
      <c r="D13" s="43"/>
      <c r="E13" s="42"/>
      <c r="F13" s="19" t="s">
        <v>43</v>
      </c>
      <c r="G13" s="25">
        <v>1</v>
      </c>
      <c r="I13" s="36" t="s">
        <v>233</v>
      </c>
      <c r="J13" s="35">
        <v>0.98</v>
      </c>
    </row>
    <row r="14" spans="4:17" ht="99.75">
      <c r="D14" s="43"/>
      <c r="E14" s="42"/>
      <c r="F14" s="19" t="s">
        <v>52</v>
      </c>
      <c r="G14" s="26">
        <v>1</v>
      </c>
      <c r="I14" s="24" t="s">
        <v>0</v>
      </c>
      <c r="J14" s="24" t="s">
        <v>231</v>
      </c>
    </row>
    <row r="15" spans="4:17" ht="71.25">
      <c r="D15" s="43"/>
      <c r="E15" s="42"/>
      <c r="F15" s="19" t="s">
        <v>185</v>
      </c>
      <c r="G15" s="27">
        <v>1</v>
      </c>
      <c r="I15" s="32" t="s">
        <v>224</v>
      </c>
      <c r="J15" s="33">
        <v>0.93</v>
      </c>
      <c r="Q15">
        <v>82</v>
      </c>
    </row>
    <row r="16" spans="4:17" ht="128.25">
      <c r="D16" s="43"/>
      <c r="E16" s="42"/>
      <c r="F16" s="19" t="s">
        <v>190</v>
      </c>
      <c r="G16" s="28">
        <v>1</v>
      </c>
      <c r="I16" s="32" t="s">
        <v>30</v>
      </c>
      <c r="J16" s="33">
        <v>0.98</v>
      </c>
      <c r="Q16">
        <v>78</v>
      </c>
    </row>
    <row r="17" spans="4:17" ht="99.75">
      <c r="D17" s="43"/>
      <c r="E17" s="42"/>
      <c r="F17" s="19" t="s">
        <v>192</v>
      </c>
      <c r="G17" s="27">
        <v>1</v>
      </c>
      <c r="I17" s="32" t="s">
        <v>23</v>
      </c>
      <c r="J17" s="33">
        <v>0.96</v>
      </c>
      <c r="Q17">
        <v>78</v>
      </c>
    </row>
    <row r="18" spans="4:17" ht="71.25">
      <c r="D18" s="43"/>
      <c r="E18" s="42"/>
      <c r="F18" s="19" t="s">
        <v>202</v>
      </c>
      <c r="G18" s="27">
        <v>1</v>
      </c>
      <c r="Q18">
        <v>81</v>
      </c>
    </row>
    <row r="19" spans="4:17" ht="71.25">
      <c r="D19" s="43"/>
      <c r="E19" s="42"/>
      <c r="F19" s="19" t="s">
        <v>111</v>
      </c>
      <c r="G19" s="25">
        <v>1</v>
      </c>
      <c r="Q19">
        <v>75</v>
      </c>
    </row>
    <row r="20" spans="4:17" ht="114">
      <c r="D20" s="43"/>
      <c r="E20" s="42"/>
      <c r="F20" s="19" t="s">
        <v>114</v>
      </c>
      <c r="G20" s="25">
        <v>1</v>
      </c>
      <c r="Q20">
        <v>69</v>
      </c>
    </row>
    <row r="21" spans="4:17" ht="85.5">
      <c r="D21" s="43"/>
      <c r="E21" s="42"/>
      <c r="F21" s="19" t="s">
        <v>118</v>
      </c>
      <c r="G21" s="26">
        <v>1</v>
      </c>
      <c r="Q21">
        <f>AVERAGE(Q15:Q20)</f>
        <v>77.166666666666671</v>
      </c>
    </row>
    <row r="22" spans="4:17" ht="71.25">
      <c r="D22" s="43"/>
      <c r="E22" s="42"/>
      <c r="F22" s="19" t="s">
        <v>119</v>
      </c>
      <c r="G22" s="26">
        <v>1</v>
      </c>
    </row>
    <row r="23" spans="4:17" ht="71.25">
      <c r="D23" s="43"/>
      <c r="E23" s="42"/>
      <c r="F23" s="19" t="s">
        <v>90</v>
      </c>
      <c r="G23" s="25">
        <v>1</v>
      </c>
    </row>
    <row r="24" spans="4:17" ht="99.75">
      <c r="D24" s="43"/>
      <c r="E24" s="42"/>
      <c r="F24" s="19" t="s">
        <v>94</v>
      </c>
      <c r="G24" s="25">
        <v>1</v>
      </c>
    </row>
    <row r="25" spans="4:17" ht="28.5">
      <c r="D25" s="43"/>
      <c r="E25" s="42"/>
      <c r="F25" s="29" t="s">
        <v>96</v>
      </c>
      <c r="G25" s="30">
        <v>0.67</v>
      </c>
    </row>
    <row r="26" spans="4:17" ht="28.5">
      <c r="D26" s="43"/>
      <c r="E26" s="42"/>
      <c r="F26" s="20" t="s">
        <v>98</v>
      </c>
      <c r="G26" s="26">
        <v>1</v>
      </c>
    </row>
    <row r="27" spans="4:17" ht="42.75">
      <c r="D27" s="43"/>
      <c r="E27" s="42"/>
      <c r="F27" s="20" t="s">
        <v>105</v>
      </c>
      <c r="G27" s="26">
        <v>1</v>
      </c>
    </row>
    <row r="28" spans="4:17" ht="85.5">
      <c r="D28" s="43"/>
      <c r="E28" s="42"/>
      <c r="F28" s="20" t="s">
        <v>78</v>
      </c>
      <c r="G28" s="25">
        <v>1</v>
      </c>
    </row>
    <row r="29" spans="4:17" ht="57">
      <c r="D29" s="43"/>
      <c r="E29" s="42"/>
      <c r="F29" s="31" t="s">
        <v>54</v>
      </c>
      <c r="G29" s="25">
        <v>1</v>
      </c>
    </row>
    <row r="30" spans="4:17" ht="57">
      <c r="D30" s="43"/>
      <c r="E30" s="42"/>
      <c r="F30" s="31" t="s">
        <v>65</v>
      </c>
      <c r="G30" s="25">
        <v>1</v>
      </c>
    </row>
    <row r="31" spans="4:17" ht="128.25">
      <c r="D31" s="43"/>
      <c r="E31" s="42"/>
      <c r="F31" s="31" t="s">
        <v>68</v>
      </c>
      <c r="G31" s="25">
        <v>1</v>
      </c>
    </row>
    <row r="32" spans="4:17" ht="114">
      <c r="D32" s="43"/>
      <c r="E32" s="42"/>
      <c r="F32" s="31" t="s">
        <v>72</v>
      </c>
      <c r="G32" s="25">
        <v>1</v>
      </c>
    </row>
    <row r="33" spans="4:7" ht="156.75">
      <c r="D33" s="43"/>
      <c r="E33" s="42"/>
      <c r="F33" s="20" t="s">
        <v>123</v>
      </c>
      <c r="G33" s="25">
        <v>1</v>
      </c>
    </row>
    <row r="34" spans="4:7" ht="71.25">
      <c r="D34" s="43"/>
      <c r="E34" s="42"/>
      <c r="F34" s="20" t="s">
        <v>126</v>
      </c>
      <c r="G34" s="25">
        <v>1</v>
      </c>
    </row>
    <row r="35" spans="4:7" ht="128.25">
      <c r="D35" s="43"/>
      <c r="E35" s="42"/>
      <c r="F35" s="20" t="s">
        <v>127</v>
      </c>
      <c r="G35" s="25">
        <v>1</v>
      </c>
    </row>
    <row r="36" spans="4:7" ht="57">
      <c r="D36" s="43"/>
      <c r="E36" s="42"/>
      <c r="F36" s="31" t="s">
        <v>54</v>
      </c>
      <c r="G36" s="25">
        <v>1</v>
      </c>
    </row>
    <row r="37" spans="4:7" ht="57">
      <c r="D37" s="43"/>
      <c r="E37" s="42"/>
      <c r="F37" s="31" t="s">
        <v>65</v>
      </c>
      <c r="G37" s="25">
        <v>1</v>
      </c>
    </row>
    <row r="38" spans="4:7" ht="128.25">
      <c r="D38" s="43"/>
      <c r="E38" s="42"/>
      <c r="F38" s="31" t="s">
        <v>68</v>
      </c>
      <c r="G38" s="25">
        <v>1</v>
      </c>
    </row>
    <row r="39" spans="4:7" ht="114">
      <c r="D39" s="43"/>
      <c r="E39" s="42"/>
      <c r="F39" s="31" t="s">
        <v>72</v>
      </c>
      <c r="G39" s="25">
        <v>1</v>
      </c>
    </row>
  </sheetData>
  <mergeCells count="6">
    <mergeCell ref="D7:D8"/>
    <mergeCell ref="E7:E8"/>
    <mergeCell ref="I7:I11"/>
    <mergeCell ref="J7:J11"/>
    <mergeCell ref="E10:E39"/>
    <mergeCell ref="D10:D39"/>
  </mergeCells>
  <conditionalFormatting sqref="L7:L11 G10:G39">
    <cfRule type="cellIs" dxfId="3" priority="5" operator="equal">
      <formula>1</formula>
    </cfRule>
    <cfRule type="cellIs" dxfId="2" priority="6" operator="between">
      <formula>0.01</formula>
      <formula>0.99</formula>
    </cfRule>
    <cfRule type="cellIs" dxfId="1" priority="7" operator="equal">
      <formula>0</formula>
    </cfRule>
    <cfRule type="containsText" dxfId="0" priority="8" operator="containsText" text="0%">
      <formula>NOT(ISERROR(SEARCH("0%",G7)))</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2TV4CCKVFCYA-327339268-487</_dlc_DocId>
    <_dlc_DocIdUrl xmlns="81cc8fc0-8d1e-4295-8f37-5d076116407c">
      <Url>https://www.minjusticia.gov.co/servicio-ciudadano/_layouts/15/DocIdRedir.aspx?ID=2TV4CCKVFCYA-327339268-487</Url>
      <Description>2TV4CCKVFCYA-327339268-487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1D9B3A7E810704192948A19B3CC5B80" ma:contentTypeVersion="1" ma:contentTypeDescription="Crear nuevo documento." ma:contentTypeScope="" ma:versionID="3f6fa390ab0ca861e1ca19160ebe8b05">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0BE67E-8BD0-4D89-9D8B-A8057524D68A}">
  <ds:schemaRefs>
    <ds:schemaRef ds:uri="http://schemas.microsoft.com/sharepoint/events"/>
  </ds:schemaRefs>
</ds:datastoreItem>
</file>

<file path=customXml/itemProps2.xml><?xml version="1.0" encoding="utf-8"?>
<ds:datastoreItem xmlns:ds="http://schemas.openxmlformats.org/officeDocument/2006/customXml" ds:itemID="{4E479A4C-91B1-4771-B979-BD833DBA307F}">
  <ds:schemaRefs>
    <ds:schemaRef ds:uri="http://purl.org/dc/elements/1.1/"/>
    <ds:schemaRef ds:uri="81cc8fc0-8d1e-4295-8f37-5d076116407c"/>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http://schemas.microsoft.com/sharepoint/v3"/>
    <ds:schemaRef ds:uri="http://purl.org/dc/dcmitype/"/>
    <ds:schemaRef ds:uri="http://purl.org/dc/terms/"/>
  </ds:schemaRefs>
</ds:datastoreItem>
</file>

<file path=customXml/itemProps3.xml><?xml version="1.0" encoding="utf-8"?>
<ds:datastoreItem xmlns:ds="http://schemas.openxmlformats.org/officeDocument/2006/customXml" ds:itemID="{CA5B7D2D-6ECC-450A-9CA7-869CC5220F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1cc8fc0-8d1e-4295-8f37-5d07611640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7F96D26-6FC3-4A69-B336-A0FDFF3246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 a diciembre</vt:lpstr>
      <vt:lpstr>SEguimiento por estrategias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CAPG</dc:creator>
  <cp:lastModifiedBy>JAVIER ANDRES VIDAL MELO</cp:lastModifiedBy>
  <cp:lastPrinted>2023-10-10T19:13:37Z</cp:lastPrinted>
  <dcterms:created xsi:type="dcterms:W3CDTF">2023-07-07T15:52:30Z</dcterms:created>
  <dcterms:modified xsi:type="dcterms:W3CDTF">2024-02-15T20:06:12Z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0x01010041D9B3A7E810704192948A19B3CC5B80</vt:lpwstr>
  </property>
  <property fmtid="{D5CDD505-2E9C-101B-9397-08002B2CF9AE}" pid="3" name="_dlc_DocIdItemGuid">
    <vt:lpwstr>363cc2d6-7682-4430-aac2-fb912d8f3ffd</vt:lpwstr>
  </property>
</Properties>
</file>