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RPAB\Documents\PLANEACION\2014\EJECUCION PAGINA WEB\2015\12 DICIEMBRE\"/>
    </mc:Choice>
  </mc:AlternateContent>
  <bookViews>
    <workbookView xWindow="120" yWindow="915" windowWidth="15480" windowHeight="10710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H135" i="1" l="1"/>
  <c r="F135" i="1"/>
  <c r="D135" i="1"/>
  <c r="C135" i="1"/>
  <c r="I135" i="1"/>
  <c r="I133" i="1"/>
  <c r="I131" i="1"/>
  <c r="I130" i="1"/>
  <c r="I129" i="1"/>
  <c r="I128" i="1"/>
  <c r="G135" i="1"/>
  <c r="G133" i="1"/>
  <c r="G131" i="1"/>
  <c r="G130" i="1"/>
  <c r="G129" i="1"/>
  <c r="G128" i="1"/>
  <c r="E135" i="1"/>
  <c r="E133" i="1"/>
  <c r="E131" i="1"/>
  <c r="E130" i="1"/>
  <c r="E129" i="1"/>
  <c r="E128" i="1"/>
  <c r="H128" i="1"/>
  <c r="F128" i="1"/>
  <c r="D128" i="1"/>
  <c r="C128" i="1"/>
  <c r="H115" i="1"/>
  <c r="F115" i="1"/>
  <c r="D115" i="1"/>
  <c r="C115" i="1"/>
  <c r="I115" i="1"/>
  <c r="I113" i="1"/>
  <c r="I111" i="1"/>
  <c r="I110" i="1"/>
  <c r="I109" i="1"/>
  <c r="I108" i="1"/>
  <c r="G113" i="1"/>
  <c r="G111" i="1"/>
  <c r="G110" i="1"/>
  <c r="G109" i="1"/>
  <c r="G108" i="1"/>
  <c r="E115" i="1"/>
  <c r="E113" i="1"/>
  <c r="E111" i="1"/>
  <c r="E110" i="1"/>
  <c r="E109" i="1"/>
  <c r="H108" i="1"/>
  <c r="F108" i="1"/>
  <c r="D108" i="1"/>
  <c r="E108" i="1"/>
  <c r="C108" i="1"/>
  <c r="I90" i="1"/>
  <c r="I88" i="1"/>
  <c r="I86" i="1"/>
  <c r="I85" i="1"/>
  <c r="I84" i="1"/>
  <c r="I83" i="1"/>
  <c r="I82" i="1"/>
  <c r="G90" i="1"/>
  <c r="G88" i="1"/>
  <c r="G86" i="1"/>
  <c r="G85" i="1"/>
  <c r="G84" i="1"/>
  <c r="G83" i="1"/>
  <c r="G82" i="1"/>
  <c r="E90" i="1"/>
  <c r="E88" i="1"/>
  <c r="E86" i="1"/>
  <c r="E85" i="1"/>
  <c r="E84" i="1"/>
  <c r="E83" i="1"/>
  <c r="E82" i="1"/>
  <c r="D82" i="1"/>
  <c r="C82" i="1"/>
  <c r="I67" i="1"/>
  <c r="I65" i="1"/>
  <c r="I62" i="1"/>
  <c r="I61" i="1"/>
  <c r="I60" i="1"/>
  <c r="I59" i="1"/>
  <c r="G67" i="1"/>
  <c r="G65" i="1"/>
  <c r="G62" i="1"/>
  <c r="G61" i="1"/>
  <c r="G60" i="1"/>
  <c r="G59" i="1"/>
  <c r="E65" i="1"/>
  <c r="E62" i="1"/>
  <c r="E61" i="1"/>
  <c r="E60" i="1"/>
  <c r="E59" i="1"/>
  <c r="H67" i="1"/>
  <c r="F67" i="1"/>
  <c r="D67" i="1"/>
  <c r="C67" i="1"/>
  <c r="H59" i="1"/>
  <c r="F59" i="1"/>
  <c r="D59" i="1"/>
  <c r="C59" i="1"/>
  <c r="I40" i="1"/>
  <c r="I38" i="1"/>
  <c r="I35" i="1"/>
  <c r="I34" i="1"/>
  <c r="I33" i="1"/>
  <c r="I32" i="1"/>
  <c r="G40" i="1"/>
  <c r="G38" i="1"/>
  <c r="G35" i="1"/>
  <c r="G34" i="1"/>
  <c r="G33" i="1"/>
  <c r="G32" i="1"/>
  <c r="E40" i="1"/>
  <c r="E38" i="1"/>
  <c r="H40" i="1"/>
  <c r="F40" i="1"/>
  <c r="D40" i="1"/>
  <c r="C40" i="1"/>
  <c r="H32" i="1"/>
  <c r="F32" i="1"/>
  <c r="D32" i="1"/>
  <c r="C32" i="1"/>
  <c r="E35" i="1"/>
  <c r="E34" i="1"/>
  <c r="E33" i="1"/>
  <c r="E32" i="1"/>
  <c r="I20" i="1"/>
  <c r="I18" i="1"/>
  <c r="I16" i="1"/>
  <c r="I15" i="1"/>
  <c r="I14" i="1"/>
  <c r="I13" i="1"/>
  <c r="I12" i="1"/>
  <c r="G20" i="1"/>
  <c r="G18" i="1"/>
  <c r="G16" i="1"/>
  <c r="G15" i="1"/>
  <c r="G14" i="1"/>
  <c r="G13" i="1"/>
  <c r="G12" i="1"/>
  <c r="E20" i="1"/>
  <c r="E18" i="1"/>
  <c r="D20" i="1"/>
  <c r="C20" i="1"/>
  <c r="H12" i="1"/>
  <c r="F12" i="1"/>
  <c r="D12" i="1"/>
  <c r="C12" i="1"/>
  <c r="E16" i="1"/>
  <c r="E15" i="1"/>
  <c r="E14" i="1"/>
  <c r="E13" i="1"/>
  <c r="E12" i="1"/>
  <c r="G115" i="1" l="1"/>
</calcChain>
</file>

<file path=xl/sharedStrings.xml><?xml version="1.0" encoding="utf-8"?>
<sst xmlns="http://schemas.openxmlformats.org/spreadsheetml/2006/main" count="93" uniqueCount="21">
  <si>
    <t>Descripción</t>
  </si>
  <si>
    <t>Apropiación Vigente</t>
  </si>
  <si>
    <t>Valor Compromiso</t>
  </si>
  <si>
    <t>% Compromiso</t>
  </si>
  <si>
    <t>Valor Obligado</t>
  </si>
  <si>
    <t>% Obligado</t>
  </si>
  <si>
    <t>Valor Pagos</t>
  </si>
  <si>
    <t>% Pagos</t>
  </si>
  <si>
    <t>Funcionamiento</t>
  </si>
  <si>
    <t>Gastos de Personal</t>
  </si>
  <si>
    <t>Gastos Generales</t>
  </si>
  <si>
    <t>Transferencias</t>
  </si>
  <si>
    <t>Inversión</t>
  </si>
  <si>
    <t>Total</t>
  </si>
  <si>
    <t>SECTOR JUSTICIA</t>
  </si>
  <si>
    <t>Compromiso</t>
  </si>
  <si>
    <t>%</t>
  </si>
  <si>
    <t>Obligado</t>
  </si>
  <si>
    <t>Pagos</t>
  </si>
  <si>
    <t>Ejecución Presupuestal a Diciembre 31 de 2015</t>
  </si>
  <si>
    <t>Gastos de Comercialización y operaciones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</si>
</sst>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rgb="FF002060"/>
      <name val="Century Gothic"/>
      <family val="2"/>
    </font>
    <font>
      <sz val="11"/>
      <name val="Century Gothic"/>
      <family val="2"/>
    </font>
    <font>
      <b/>
      <sz val="11"/>
      <color rgb="FF002060"/>
      <name val="Century Gothic"/>
      <family val="2"/>
    </font>
    <font>
      <sz val="11"/>
      <color rgb="FF002060"/>
      <name val="Century Gothic"/>
      <family val="2"/>
    </font>
    <font>
      <sz val="14"/>
      <color rgb="FF002060"/>
      <name val="Century Gothic"/>
      <family val="2"/>
    </font>
    <font>
      <b/>
      <sz val="14"/>
      <color rgb="FF002060"/>
      <name val="Century Gothic"/>
      <family val="2"/>
    </font>
    <font>
      <sz val="11"/>
      <color theme="0"/>
      <name val="Century Gothic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4"/>
      <color theme="3" tint="-0.249977111117893"/>
      <name val="Century Gothic"/>
      <family val="2"/>
    </font>
    <font>
      <sz val="11"/>
      <color theme="3" tint="-0.249977111117893"/>
      <name val="Century Gothic"/>
      <family val="2"/>
    </font>
    <font>
      <b/>
      <sz val="16"/>
      <color theme="3" tint="-0.249977111117893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slantDashDot">
        <color rgb="FF002060"/>
      </left>
      <right style="thin">
        <color rgb="FF002060"/>
      </right>
      <top style="slantDashDot">
        <color rgb="FF002060"/>
      </top>
      <bottom style="slantDashDot">
        <color rgb="FF002060"/>
      </bottom>
      <diagonal/>
    </border>
    <border>
      <left style="thin">
        <color rgb="FF002060"/>
      </left>
      <right style="thin">
        <color rgb="FF002060"/>
      </right>
      <top style="slantDashDot">
        <color rgb="FF002060"/>
      </top>
      <bottom style="slantDashDot">
        <color rgb="FF002060"/>
      </bottom>
      <diagonal/>
    </border>
    <border>
      <left style="thin">
        <color rgb="FF002060"/>
      </left>
      <right style="slantDashDot">
        <color rgb="FF002060"/>
      </right>
      <top style="slantDashDot">
        <color rgb="FF002060"/>
      </top>
      <bottom style="slantDashDot">
        <color rgb="FF002060"/>
      </bottom>
      <diagonal/>
    </border>
    <border>
      <left style="slantDashDot">
        <color rgb="FF002060"/>
      </left>
      <right style="thin">
        <color rgb="FF002060"/>
      </right>
      <top style="slantDashDot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slantDashDot">
        <color rgb="FF002060"/>
      </top>
      <bottom style="thin">
        <color rgb="FF002060"/>
      </bottom>
      <diagonal/>
    </border>
    <border>
      <left style="thin">
        <color rgb="FF002060"/>
      </left>
      <right style="slantDashDot">
        <color rgb="FF002060"/>
      </right>
      <top style="slantDashDot">
        <color rgb="FF002060"/>
      </top>
      <bottom style="thin">
        <color rgb="FF002060"/>
      </bottom>
      <diagonal/>
    </border>
    <border>
      <left style="slantDashDot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slantDashDot">
        <color rgb="FF002060"/>
      </right>
      <top style="thin">
        <color rgb="FF002060"/>
      </top>
      <bottom style="thin">
        <color rgb="FF002060"/>
      </bottom>
      <diagonal/>
    </border>
    <border>
      <left style="slantDashDot">
        <color rgb="FF002060"/>
      </left>
      <right style="thin">
        <color rgb="FF002060"/>
      </right>
      <top style="thin">
        <color rgb="FF002060"/>
      </top>
      <bottom style="slantDashDot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slantDashDot">
        <color rgb="FF002060"/>
      </bottom>
      <diagonal/>
    </border>
    <border>
      <left style="thin">
        <color rgb="FF002060"/>
      </left>
      <right style="slantDashDot">
        <color rgb="FF002060"/>
      </right>
      <top style="thin">
        <color rgb="FF002060"/>
      </top>
      <bottom style="slantDashDot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2060"/>
      </top>
      <bottom/>
      <diagonal/>
    </border>
    <border>
      <left/>
      <right/>
      <top/>
      <bottom style="thin">
        <color rgb="FF002060"/>
      </bottom>
      <diagonal/>
    </border>
  </borders>
  <cellStyleXfs count="4">
    <xf numFmtId="0" fontId="0" fillId="0" borderId="0"/>
    <xf numFmtId="0" fontId="1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80">
    <xf numFmtId="0" fontId="0" fillId="0" borderId="0" xfId="0"/>
    <xf numFmtId="0" fontId="3" fillId="0" borderId="0" xfId="1" applyFont="1" applyFill="1" applyBorder="1"/>
    <xf numFmtId="0" fontId="4" fillId="0" borderId="1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1" applyFont="1" applyFill="1" applyBorder="1"/>
    <xf numFmtId="0" fontId="5" fillId="0" borderId="7" xfId="1" applyFont="1" applyFill="1" applyBorder="1" applyAlignment="1">
      <alignment horizontal="right" vertical="center"/>
    </xf>
    <xf numFmtId="4" fontId="5" fillId="0" borderId="8" xfId="1" applyNumberFormat="1" applyFont="1" applyFill="1" applyBorder="1"/>
    <xf numFmtId="10" fontId="5" fillId="0" borderId="8" xfId="1" applyNumberFormat="1" applyFont="1" applyFill="1" applyBorder="1" applyAlignment="1">
      <alignment horizontal="center"/>
    </xf>
    <xf numFmtId="10" fontId="5" fillId="0" borderId="9" xfId="1" applyNumberFormat="1" applyFont="1" applyFill="1" applyBorder="1" applyAlignment="1">
      <alignment horizontal="center"/>
    </xf>
    <xf numFmtId="0" fontId="5" fillId="0" borderId="7" xfId="1" applyFont="1" applyFill="1" applyBorder="1"/>
    <xf numFmtId="0" fontId="5" fillId="0" borderId="8" xfId="1" applyFont="1" applyFill="1" applyBorder="1"/>
    <xf numFmtId="0" fontId="5" fillId="0" borderId="8" xfId="1" applyFont="1" applyFill="1" applyBorder="1" applyAlignment="1">
      <alignment horizontal="center"/>
    </xf>
    <xf numFmtId="0" fontId="5" fillId="0" borderId="9" xfId="1" applyFont="1" applyFill="1" applyBorder="1" applyAlignment="1">
      <alignment horizontal="center"/>
    </xf>
    <xf numFmtId="0" fontId="7" fillId="3" borderId="10" xfId="1" applyFont="1" applyFill="1" applyBorder="1"/>
    <xf numFmtId="4" fontId="7" fillId="3" borderId="11" xfId="1" applyNumberFormat="1" applyFont="1" applyFill="1" applyBorder="1"/>
    <xf numFmtId="10" fontId="7" fillId="3" borderId="11" xfId="1" applyNumberFormat="1" applyFont="1" applyFill="1" applyBorder="1" applyAlignment="1">
      <alignment horizontal="center"/>
    </xf>
    <xf numFmtId="10" fontId="7" fillId="3" borderId="12" xfId="1" applyNumberFormat="1" applyFont="1" applyFill="1" applyBorder="1" applyAlignment="1">
      <alignment horizontal="center"/>
    </xf>
    <xf numFmtId="0" fontId="8" fillId="4" borderId="0" xfId="0" applyFont="1" applyFill="1" applyBorder="1"/>
    <xf numFmtId="0" fontId="9" fillId="0" borderId="0" xfId="1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6" fillId="5" borderId="4" xfId="0" applyFont="1" applyFill="1" applyBorder="1"/>
    <xf numFmtId="4" fontId="6" fillId="5" borderId="5" xfId="0" applyNumberFormat="1" applyFont="1" applyFill="1" applyBorder="1" applyAlignment="1">
      <alignment horizontal="right" vertical="center"/>
    </xf>
    <xf numFmtId="10" fontId="6" fillId="5" borderId="5" xfId="0" applyNumberFormat="1" applyFont="1" applyFill="1" applyBorder="1"/>
    <xf numFmtId="10" fontId="6" fillId="5" borderId="6" xfId="0" applyNumberFormat="1" applyFont="1" applyFill="1" applyBorder="1"/>
    <xf numFmtId="0" fontId="5" fillId="0" borderId="7" xfId="0" applyFont="1" applyFill="1" applyBorder="1" applyAlignment="1">
      <alignment horizontal="right" vertical="center"/>
    </xf>
    <xf numFmtId="4" fontId="5" fillId="0" borderId="8" xfId="0" applyNumberFormat="1" applyFont="1" applyFill="1" applyBorder="1"/>
    <xf numFmtId="10" fontId="5" fillId="0" borderId="8" xfId="0" applyNumberFormat="1" applyFont="1" applyFill="1" applyBorder="1"/>
    <xf numFmtId="10" fontId="5" fillId="0" borderId="9" xfId="0" applyNumberFormat="1" applyFont="1" applyFill="1" applyBorder="1"/>
    <xf numFmtId="0" fontId="5" fillId="0" borderId="7" xfId="0" applyFont="1" applyFill="1" applyBorder="1"/>
    <xf numFmtId="0" fontId="5" fillId="0" borderId="8" xfId="0" applyFont="1" applyFill="1" applyBorder="1"/>
    <xf numFmtId="0" fontId="5" fillId="0" borderId="9" xfId="0" applyFont="1" applyFill="1" applyBorder="1"/>
    <xf numFmtId="0" fontId="6" fillId="5" borderId="7" xfId="0" applyFont="1" applyFill="1" applyBorder="1"/>
    <xf numFmtId="4" fontId="6" fillId="5" borderId="8" xfId="0" applyNumberFormat="1" applyFont="1" applyFill="1" applyBorder="1"/>
    <xf numFmtId="10" fontId="6" fillId="5" borderId="8" xfId="0" applyNumberFormat="1" applyFont="1" applyFill="1" applyBorder="1"/>
    <xf numFmtId="10" fontId="6" fillId="5" borderId="9" xfId="0" applyNumberFormat="1" applyFont="1" applyFill="1" applyBorder="1"/>
    <xf numFmtId="0" fontId="7" fillId="3" borderId="10" xfId="0" applyFont="1" applyFill="1" applyBorder="1"/>
    <xf numFmtId="4" fontId="7" fillId="3" borderId="11" xfId="0" applyNumberFormat="1" applyFont="1" applyFill="1" applyBorder="1"/>
    <xf numFmtId="10" fontId="7" fillId="3" borderId="11" xfId="0" applyNumberFormat="1" applyFont="1" applyFill="1" applyBorder="1"/>
    <xf numFmtId="10" fontId="7" fillId="3" borderId="12" xfId="0" applyNumberFormat="1" applyFont="1" applyFill="1" applyBorder="1"/>
    <xf numFmtId="10" fontId="0" fillId="0" borderId="0" xfId="2" applyNumberFormat="1" applyFont="1"/>
    <xf numFmtId="4" fontId="11" fillId="5" borderId="13" xfId="0" applyNumberFormat="1" applyFont="1" applyFill="1" applyBorder="1" applyAlignment="1">
      <alignment horizontal="right" vertical="center"/>
    </xf>
    <xf numFmtId="10" fontId="11" fillId="5" borderId="13" xfId="0" applyNumberFormat="1" applyFont="1" applyFill="1" applyBorder="1"/>
    <xf numFmtId="4" fontId="12" fillId="0" borderId="13" xfId="0" applyNumberFormat="1" applyFont="1" applyFill="1" applyBorder="1"/>
    <xf numFmtId="10" fontId="12" fillId="5" borderId="13" xfId="0" applyNumberFormat="1" applyFont="1" applyFill="1" applyBorder="1"/>
    <xf numFmtId="0" fontId="12" fillId="0" borderId="0" xfId="0" applyFont="1" applyFill="1" applyBorder="1"/>
    <xf numFmtId="4" fontId="12" fillId="0" borderId="0" xfId="0" applyNumberFormat="1" applyFont="1" applyFill="1" applyBorder="1"/>
    <xf numFmtId="4" fontId="11" fillId="5" borderId="13" xfId="0" applyNumberFormat="1" applyFont="1" applyFill="1" applyBorder="1"/>
    <xf numFmtId="4" fontId="13" fillId="2" borderId="13" xfId="0" applyNumberFormat="1" applyFont="1" applyFill="1" applyBorder="1"/>
    <xf numFmtId="10" fontId="13" fillId="2" borderId="13" xfId="0" applyNumberFormat="1" applyFont="1" applyFill="1" applyBorder="1"/>
    <xf numFmtId="0" fontId="6" fillId="5" borderId="4" xfId="1" applyFont="1" applyFill="1" applyBorder="1"/>
    <xf numFmtId="4" fontId="6" fillId="5" borderId="5" xfId="1" applyNumberFormat="1" applyFont="1" applyFill="1" applyBorder="1" applyAlignment="1">
      <alignment horizontal="right" vertical="center"/>
    </xf>
    <xf numFmtId="10" fontId="6" fillId="5" borderId="5" xfId="1" applyNumberFormat="1" applyFont="1" applyFill="1" applyBorder="1" applyAlignment="1">
      <alignment horizontal="center"/>
    </xf>
    <xf numFmtId="10" fontId="6" fillId="5" borderId="6" xfId="1" applyNumberFormat="1" applyFont="1" applyFill="1" applyBorder="1" applyAlignment="1">
      <alignment horizontal="center"/>
    </xf>
    <xf numFmtId="0" fontId="6" fillId="5" borderId="7" xfId="1" applyFont="1" applyFill="1" applyBorder="1"/>
    <xf numFmtId="4" fontId="6" fillId="5" borderId="8" xfId="1" applyNumberFormat="1" applyFont="1" applyFill="1" applyBorder="1"/>
    <xf numFmtId="10" fontId="6" fillId="5" borderId="8" xfId="1" applyNumberFormat="1" applyFont="1" applyFill="1" applyBorder="1" applyAlignment="1">
      <alignment horizontal="center"/>
    </xf>
    <xf numFmtId="10" fontId="6" fillId="5" borderId="9" xfId="1" applyNumberFormat="1" applyFont="1" applyFill="1" applyBorder="1" applyAlignment="1">
      <alignment horizontal="center"/>
    </xf>
    <xf numFmtId="0" fontId="0" fillId="0" borderId="0" xfId="0" applyBorder="1"/>
    <xf numFmtId="0" fontId="5" fillId="0" borderId="14" xfId="0" applyFont="1" applyFill="1" applyBorder="1"/>
    <xf numFmtId="0" fontId="5" fillId="0" borderId="15" xfId="0" applyFont="1" applyFill="1" applyBorder="1"/>
    <xf numFmtId="0" fontId="5" fillId="6" borderId="7" xfId="1" applyFont="1" applyFill="1" applyBorder="1" applyAlignment="1">
      <alignment horizontal="right" vertical="center"/>
    </xf>
    <xf numFmtId="4" fontId="12" fillId="6" borderId="13" xfId="0" applyNumberFormat="1" applyFont="1" applyFill="1" applyBorder="1"/>
    <xf numFmtId="10" fontId="12" fillId="6" borderId="13" xfId="0" applyNumberFormat="1" applyFont="1" applyFill="1" applyBorder="1"/>
    <xf numFmtId="0" fontId="5" fillId="0" borderId="14" xfId="1" applyFont="1" applyFill="1" applyBorder="1"/>
    <xf numFmtId="0" fontId="5" fillId="0" borderId="15" xfId="1" applyFont="1" applyFill="1" applyBorder="1"/>
    <xf numFmtId="43" fontId="5" fillId="0" borderId="8" xfId="3" applyFont="1" applyFill="1" applyBorder="1"/>
    <xf numFmtId="43" fontId="5" fillId="0" borderId="8" xfId="3" applyFont="1" applyFill="1" applyBorder="1" applyAlignment="1">
      <alignment vertical="center"/>
    </xf>
    <xf numFmtId="10" fontId="5" fillId="0" borderId="8" xfId="1" applyNumberFormat="1" applyFont="1" applyFill="1" applyBorder="1" applyAlignment="1">
      <alignment horizontal="center" vertical="center"/>
    </xf>
    <xf numFmtId="10" fontId="5" fillId="0" borderId="9" xfId="2" applyNumberFormat="1" applyFont="1" applyFill="1" applyBorder="1" applyAlignment="1">
      <alignment horizontal="center" vertical="center"/>
    </xf>
    <xf numFmtId="10" fontId="5" fillId="0" borderId="8" xfId="2" applyNumberFormat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right" wrapText="1"/>
    </xf>
    <xf numFmtId="0" fontId="5" fillId="0" borderId="7" xfId="0" applyFont="1" applyFill="1" applyBorder="1" applyAlignment="1">
      <alignment horizontal="right" wrapText="1"/>
    </xf>
    <xf numFmtId="10" fontId="5" fillId="0" borderId="8" xfId="2" applyNumberFormat="1" applyFont="1" applyFill="1" applyBorder="1"/>
    <xf numFmtId="10" fontId="5" fillId="0" borderId="9" xfId="2" applyNumberFormat="1" applyFont="1" applyFill="1" applyBorder="1"/>
    <xf numFmtId="0" fontId="2" fillId="0" borderId="0" xfId="1" applyFont="1" applyFill="1" applyBorder="1" applyAlignment="1">
      <alignment horizontal="center"/>
    </xf>
  </cellXfs>
  <cellStyles count="4">
    <cellStyle name="Millares" xfId="3" builtinId="3"/>
    <cellStyle name="Normal" xfId="0" builtinId="0"/>
    <cellStyle name="Normal 2" xfId="1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666749</xdr:colOff>
      <xdr:row>49</xdr:row>
      <xdr:rowOff>114299</xdr:rowOff>
    </xdr:from>
    <xdr:to>
      <xdr:col>2</xdr:col>
      <xdr:colOff>2047875</xdr:colOff>
      <xdr:row>55</xdr:row>
      <xdr:rowOff>142875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9219" t="18069" r="64684" b="67476"/>
        <a:stretch/>
      </xdr:blipFill>
      <xdr:spPr>
        <a:xfrm>
          <a:off x="1428749" y="304799"/>
          <a:ext cx="3495676" cy="11715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12245</xdr:colOff>
      <xdr:row>71</xdr:row>
      <xdr:rowOff>55598</xdr:rowOff>
    </xdr:from>
    <xdr:to>
      <xdr:col>2</xdr:col>
      <xdr:colOff>1400175</xdr:colOff>
      <xdr:row>78</xdr:row>
      <xdr:rowOff>28575</xdr:rowOff>
    </xdr:to>
    <xdr:pic>
      <xdr:nvPicPr>
        <xdr:cNvPr id="6" name="5 Imagen" descr="http://www.metrosalud.gov.co/intra-joomla/images/inpec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795" y="13800173"/>
          <a:ext cx="1387930" cy="1420777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1152525</xdr:colOff>
      <xdr:row>6</xdr:row>
      <xdr:rowOff>57150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1152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1228725</xdr:colOff>
      <xdr:row>2</xdr:row>
      <xdr:rowOff>57150</xdr:rowOff>
    </xdr:from>
    <xdr:to>
      <xdr:col>2</xdr:col>
      <xdr:colOff>914400</xdr:colOff>
      <xdr:row>5</xdr:row>
      <xdr:rowOff>104775</xdr:rowOff>
    </xdr:to>
    <xdr:pic>
      <xdr:nvPicPr>
        <xdr:cNvPr id="11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46"/>
        <a:stretch>
          <a:fillRect/>
        </a:stretch>
      </xdr:blipFill>
      <xdr:spPr bwMode="auto">
        <a:xfrm>
          <a:off x="1990725" y="438150"/>
          <a:ext cx="18002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114300</xdr:rowOff>
    </xdr:from>
    <xdr:to>
      <xdr:col>2</xdr:col>
      <xdr:colOff>1771650</xdr:colOff>
      <xdr:row>27</xdr:row>
      <xdr:rowOff>133350</xdr:rowOff>
    </xdr:to>
    <xdr:pic>
      <xdr:nvPicPr>
        <xdr:cNvPr id="1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676775"/>
          <a:ext cx="3886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1857375</xdr:colOff>
      <xdr:row>75</xdr:row>
      <xdr:rowOff>219075</xdr:rowOff>
    </xdr:to>
    <xdr:pic>
      <xdr:nvPicPr>
        <xdr:cNvPr id="14" name="12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697075"/>
          <a:ext cx="18573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104775</xdr:rowOff>
    </xdr:from>
    <xdr:to>
      <xdr:col>2</xdr:col>
      <xdr:colOff>285750</xdr:colOff>
      <xdr:row>104</xdr:row>
      <xdr:rowOff>66675</xdr:rowOff>
    </xdr:to>
    <xdr:pic>
      <xdr:nvPicPr>
        <xdr:cNvPr id="15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94" t="12094" r="62009" b="77753"/>
        <a:stretch>
          <a:fillRect/>
        </a:stretch>
      </xdr:blipFill>
      <xdr:spPr bwMode="auto">
        <a:xfrm>
          <a:off x="762000" y="20154900"/>
          <a:ext cx="2400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100</xdr:row>
      <xdr:rowOff>111277</xdr:rowOff>
    </xdr:from>
    <xdr:to>
      <xdr:col>2</xdr:col>
      <xdr:colOff>1905000</xdr:colOff>
      <xdr:row>103</xdr:row>
      <xdr:rowOff>104774</xdr:rowOff>
    </xdr:to>
    <xdr:pic>
      <xdr:nvPicPr>
        <xdr:cNvPr id="16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46"/>
        <a:stretch>
          <a:fillRect/>
        </a:stretch>
      </xdr:blipFill>
      <xdr:spPr bwMode="auto">
        <a:xfrm>
          <a:off x="3181350" y="20351902"/>
          <a:ext cx="1600200" cy="679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120</xdr:row>
      <xdr:rowOff>171450</xdr:rowOff>
    </xdr:from>
    <xdr:to>
      <xdr:col>2</xdr:col>
      <xdr:colOff>371475</xdr:colOff>
      <xdr:row>124</xdr:row>
      <xdr:rowOff>104775</xdr:rowOff>
    </xdr:to>
    <xdr:pic>
      <xdr:nvPicPr>
        <xdr:cNvPr id="17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4" t="11644" r="63078" b="79178"/>
        <a:stretch>
          <a:fillRect/>
        </a:stretch>
      </xdr:blipFill>
      <xdr:spPr bwMode="auto">
        <a:xfrm>
          <a:off x="666750" y="25060275"/>
          <a:ext cx="25812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121</xdr:row>
      <xdr:rowOff>38100</xdr:rowOff>
    </xdr:from>
    <xdr:to>
      <xdr:col>2</xdr:col>
      <xdr:colOff>1876425</xdr:colOff>
      <xdr:row>124</xdr:row>
      <xdr:rowOff>47625</xdr:rowOff>
    </xdr:to>
    <xdr:pic>
      <xdr:nvPicPr>
        <xdr:cNvPr id="18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46"/>
        <a:stretch>
          <a:fillRect/>
        </a:stretch>
      </xdr:blipFill>
      <xdr:spPr bwMode="auto">
        <a:xfrm>
          <a:off x="3305175" y="25231725"/>
          <a:ext cx="1447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35"/>
  <sheetViews>
    <sheetView showGridLines="0" tabSelected="1" topLeftCell="A58" workbookViewId="0">
      <selection activeCell="B86" sqref="B86"/>
    </sheetView>
  </sheetViews>
  <sheetFormatPr baseColWidth="10" defaultRowHeight="15" x14ac:dyDescent="0.25"/>
  <cols>
    <col min="2" max="4" width="31.7109375" customWidth="1"/>
    <col min="5" max="5" width="17.28515625" customWidth="1"/>
    <col min="6" max="6" width="31.7109375" customWidth="1"/>
    <col min="7" max="7" width="15.7109375" customWidth="1"/>
    <col min="8" max="8" width="31.7109375" customWidth="1"/>
    <col min="9" max="9" width="15.7109375" customWidth="1"/>
  </cols>
  <sheetData>
    <row r="4" spans="2:9" ht="24" x14ac:dyDescent="0.35">
      <c r="D4" s="79" t="s">
        <v>19</v>
      </c>
      <c r="E4" s="79"/>
      <c r="F4" s="79"/>
      <c r="G4" s="79"/>
      <c r="H4" s="79"/>
      <c r="I4" s="79"/>
    </row>
    <row r="8" spans="2:9" ht="21" customHeight="1" x14ac:dyDescent="0.3">
      <c r="B8" s="19" t="s">
        <v>14</v>
      </c>
      <c r="C8" s="19"/>
      <c r="D8" s="19"/>
      <c r="E8" s="19"/>
      <c r="F8" s="19"/>
      <c r="G8" s="19"/>
      <c r="H8" s="19"/>
      <c r="I8" s="19"/>
    </row>
    <row r="9" spans="2:9" ht="9.75" customHeight="1" thickBot="1" x14ac:dyDescent="0.35">
      <c r="B9" s="1"/>
      <c r="C9" s="1"/>
      <c r="D9" s="1"/>
      <c r="E9" s="1"/>
      <c r="F9" s="1"/>
      <c r="G9" s="1"/>
      <c r="H9" s="1"/>
      <c r="I9" s="1"/>
    </row>
    <row r="10" spans="2:9" s="5" customFormat="1" ht="15.75" thickBot="1" x14ac:dyDescent="0.3">
      <c r="B10" s="2" t="s">
        <v>0</v>
      </c>
      <c r="C10" s="3" t="s">
        <v>1</v>
      </c>
      <c r="D10" s="3" t="s">
        <v>2</v>
      </c>
      <c r="E10" s="3" t="s">
        <v>3</v>
      </c>
      <c r="F10" s="3" t="s">
        <v>4</v>
      </c>
      <c r="G10" s="3" t="s">
        <v>5</v>
      </c>
      <c r="H10" s="3" t="s">
        <v>6</v>
      </c>
      <c r="I10" s="4" t="s">
        <v>7</v>
      </c>
    </row>
    <row r="11" spans="2:9" ht="12" customHeight="1" thickBot="1" x14ac:dyDescent="0.35">
      <c r="B11" s="6"/>
      <c r="C11" s="6"/>
      <c r="D11" s="6"/>
      <c r="E11" s="6"/>
      <c r="F11" s="6"/>
      <c r="G11" s="6"/>
      <c r="H11" s="6"/>
      <c r="I11" s="6"/>
    </row>
    <row r="12" spans="2:9" ht="18" x14ac:dyDescent="0.25">
      <c r="B12" s="54" t="s">
        <v>8</v>
      </c>
      <c r="C12" s="55">
        <f>SUM(C13:C16)</f>
        <v>1830723453624</v>
      </c>
      <c r="D12" s="55">
        <f>SUM(D13:D16)</f>
        <v>1736014283378.5903</v>
      </c>
      <c r="E12" s="56">
        <f>+D12/C12</f>
        <v>0.94826680673264518</v>
      </c>
      <c r="F12" s="55">
        <f>SUM(F13:F16)</f>
        <v>1726606739960.9302</v>
      </c>
      <c r="G12" s="56">
        <f>+F12/C12</f>
        <v>0.94312810410716807</v>
      </c>
      <c r="H12" s="55">
        <f>SUM(H13:H16)</f>
        <v>1555280664105.8201</v>
      </c>
      <c r="I12" s="57">
        <f>+H12/C12</f>
        <v>0.84954429410246068</v>
      </c>
    </row>
    <row r="13" spans="2:9" ht="16.5" x14ac:dyDescent="0.3">
      <c r="B13" s="7" t="s">
        <v>9</v>
      </c>
      <c r="C13" s="8">
        <v>847167030354</v>
      </c>
      <c r="D13" s="8">
        <v>792931979805.44006</v>
      </c>
      <c r="E13" s="9">
        <f t="shared" ref="E13:E20" si="0">+D13/C13</f>
        <v>0.93598068786282074</v>
      </c>
      <c r="F13" s="8">
        <v>792900247514.33008</v>
      </c>
      <c r="G13" s="9">
        <f t="shared" ref="G13:G16" si="1">+F13/C13</f>
        <v>0.93594323091516696</v>
      </c>
      <c r="H13" s="8">
        <v>790399490871.60999</v>
      </c>
      <c r="I13" s="10">
        <f t="shared" ref="I13:I20" si="2">+H13/C13</f>
        <v>0.93299132585616684</v>
      </c>
    </row>
    <row r="14" spans="2:9" ht="16.5" x14ac:dyDescent="0.3">
      <c r="B14" s="7" t="s">
        <v>10</v>
      </c>
      <c r="C14" s="8">
        <v>208487500619</v>
      </c>
      <c r="D14" s="8">
        <v>202275473322.92999</v>
      </c>
      <c r="E14" s="9">
        <f t="shared" si="0"/>
        <v>0.97020431787216754</v>
      </c>
      <c r="F14" s="8">
        <v>195795896013.51999</v>
      </c>
      <c r="G14" s="9">
        <f t="shared" si="1"/>
        <v>0.93912534531903069</v>
      </c>
      <c r="H14" s="8">
        <v>179387154510.83002</v>
      </c>
      <c r="I14" s="10">
        <f t="shared" si="2"/>
        <v>0.86042162709145165</v>
      </c>
    </row>
    <row r="15" spans="2:9" ht="16.5" x14ac:dyDescent="0.3">
      <c r="B15" s="7" t="s">
        <v>11</v>
      </c>
      <c r="C15" s="8">
        <v>685271787501</v>
      </c>
      <c r="D15" s="8">
        <v>667686429271.93018</v>
      </c>
      <c r="E15" s="9">
        <f t="shared" si="0"/>
        <v>0.97433812605477477</v>
      </c>
      <c r="F15" s="8">
        <v>664790195454.79016</v>
      </c>
      <c r="G15" s="9">
        <f t="shared" si="1"/>
        <v>0.97011172439930637</v>
      </c>
      <c r="H15" s="8">
        <v>515300306864.81018</v>
      </c>
      <c r="I15" s="10">
        <f t="shared" si="2"/>
        <v>0.75196486454516154</v>
      </c>
    </row>
    <row r="16" spans="2:9" ht="37.5" customHeight="1" x14ac:dyDescent="0.3">
      <c r="B16" s="75" t="s">
        <v>20</v>
      </c>
      <c r="C16" s="71">
        <v>89797135150</v>
      </c>
      <c r="D16" s="71">
        <v>73120400978.289993</v>
      </c>
      <c r="E16" s="72">
        <f t="shared" si="0"/>
        <v>0.8142843405432405</v>
      </c>
      <c r="F16" s="71">
        <v>73120400978.289993</v>
      </c>
      <c r="G16" s="74">
        <f t="shared" si="1"/>
        <v>0.8142843405432405</v>
      </c>
      <c r="H16" s="71">
        <v>70193711858.570007</v>
      </c>
      <c r="I16" s="73">
        <f t="shared" si="2"/>
        <v>0.78169210789760935</v>
      </c>
    </row>
    <row r="17" spans="2:9" ht="5.25" customHeight="1" x14ac:dyDescent="0.3">
      <c r="B17" s="11"/>
      <c r="C17" s="12"/>
      <c r="D17" s="12"/>
      <c r="E17" s="13"/>
      <c r="F17" s="12"/>
      <c r="G17" s="13"/>
      <c r="H17" s="12"/>
      <c r="I17" s="14"/>
    </row>
    <row r="18" spans="2:9" ht="18" x14ac:dyDescent="0.25">
      <c r="B18" s="58" t="s">
        <v>12</v>
      </c>
      <c r="C18" s="59">
        <v>688565046622</v>
      </c>
      <c r="D18" s="59">
        <v>660393363023.39001</v>
      </c>
      <c r="E18" s="60">
        <f t="shared" si="0"/>
        <v>0.95908638735466434</v>
      </c>
      <c r="F18" s="59">
        <v>525561058186.51001</v>
      </c>
      <c r="G18" s="60">
        <f>+F18/C18</f>
        <v>0.7632700218589894</v>
      </c>
      <c r="H18" s="59">
        <v>420257841510.69006</v>
      </c>
      <c r="I18" s="61">
        <f t="shared" si="2"/>
        <v>0.61033862170671305</v>
      </c>
    </row>
    <row r="19" spans="2:9" ht="12" customHeight="1" x14ac:dyDescent="0.3">
      <c r="B19" s="11"/>
      <c r="C19" s="12"/>
      <c r="D19" s="12"/>
      <c r="E19" s="13"/>
      <c r="F19" s="12"/>
      <c r="G19" s="13"/>
      <c r="H19" s="12"/>
      <c r="I19" s="14"/>
    </row>
    <row r="20" spans="2:9" ht="18.75" thickBot="1" x14ac:dyDescent="0.3">
      <c r="B20" s="15" t="s">
        <v>13</v>
      </c>
      <c r="C20" s="16">
        <f>+C18+C12</f>
        <v>2519288500246</v>
      </c>
      <c r="D20" s="16">
        <f>+D18+D12</f>
        <v>2396407646401.9805</v>
      </c>
      <c r="E20" s="17">
        <f t="shared" si="0"/>
        <v>0.9512239849338332</v>
      </c>
      <c r="F20" s="16">
        <v>2252167798147.4404</v>
      </c>
      <c r="G20" s="17">
        <f>+F20/C20</f>
        <v>0.89396978469418009</v>
      </c>
      <c r="H20" s="16">
        <v>1975538505616.5103</v>
      </c>
      <c r="I20" s="18">
        <f t="shared" si="2"/>
        <v>0.78416525357203259</v>
      </c>
    </row>
    <row r="26" spans="2:9" ht="24" x14ac:dyDescent="0.35">
      <c r="B26" s="20"/>
      <c r="C26" s="20"/>
      <c r="D26" s="79" t="s">
        <v>19</v>
      </c>
      <c r="E26" s="79"/>
      <c r="F26" s="79"/>
      <c r="G26" s="79"/>
      <c r="H26" s="79"/>
      <c r="I26" s="79"/>
    </row>
    <row r="29" spans="2:9" ht="15.75" thickBot="1" x14ac:dyDescent="0.3"/>
    <row r="30" spans="2:9" ht="15.75" thickBot="1" x14ac:dyDescent="0.3">
      <c r="B30" s="21" t="s">
        <v>0</v>
      </c>
      <c r="C30" s="22" t="s">
        <v>1</v>
      </c>
      <c r="D30" s="22" t="s">
        <v>15</v>
      </c>
      <c r="E30" s="22" t="s">
        <v>16</v>
      </c>
      <c r="F30" s="22" t="s">
        <v>17</v>
      </c>
      <c r="G30" s="22" t="s">
        <v>16</v>
      </c>
      <c r="H30" s="22" t="s">
        <v>18</v>
      </c>
      <c r="I30" s="23" t="s">
        <v>16</v>
      </c>
    </row>
    <row r="31" spans="2:9" ht="17.25" thickBot="1" x14ac:dyDescent="0.35">
      <c r="B31" s="24"/>
      <c r="C31" s="24"/>
      <c r="D31" s="24"/>
      <c r="E31" s="24"/>
      <c r="F31" s="24"/>
      <c r="G31" s="24"/>
      <c r="H31" s="24"/>
      <c r="I31" s="24"/>
    </row>
    <row r="32" spans="2:9" ht="18" x14ac:dyDescent="0.25">
      <c r="B32" s="25" t="s">
        <v>8</v>
      </c>
      <c r="C32" s="45">
        <f>SUM(C33:C35)</f>
        <v>78339671260</v>
      </c>
      <c r="D32" s="45">
        <f>SUM(D33:D35)</f>
        <v>62129352257.440208</v>
      </c>
      <c r="E32" s="46">
        <f>+D32/C32</f>
        <v>0.79307649953291637</v>
      </c>
      <c r="F32" s="45">
        <f>SUM(F33:F35)</f>
        <v>62117908757.440208</v>
      </c>
      <c r="G32" s="46">
        <f>+F32/C32</f>
        <v>0.79293042411779213</v>
      </c>
      <c r="H32" s="45">
        <f>SUM(H33:H35)</f>
        <v>59303312856.550217</v>
      </c>
      <c r="I32" s="46">
        <f>+H32/C32</f>
        <v>0.75700231954930741</v>
      </c>
    </row>
    <row r="33" spans="1:9" ht="16.5" x14ac:dyDescent="0.3">
      <c r="B33" s="29" t="s">
        <v>9</v>
      </c>
      <c r="C33" s="47">
        <v>35878344188</v>
      </c>
      <c r="D33" s="47">
        <v>27108409260.200001</v>
      </c>
      <c r="E33" s="48">
        <f t="shared" ref="E33:E35" si="3">+D33/C33</f>
        <v>0.75556466926550014</v>
      </c>
      <c r="F33" s="47">
        <v>27108409260.200001</v>
      </c>
      <c r="G33" s="48">
        <f t="shared" ref="G33:G35" si="4">+F33/C33</f>
        <v>0.75556466926550014</v>
      </c>
      <c r="H33" s="47">
        <v>27043538175.200001</v>
      </c>
      <c r="I33" s="48">
        <f t="shared" ref="I33:I35" si="5">+H33/C33</f>
        <v>0.75375658457073058</v>
      </c>
    </row>
    <row r="34" spans="1:9" ht="16.5" x14ac:dyDescent="0.3">
      <c r="B34" s="29" t="s">
        <v>10</v>
      </c>
      <c r="C34" s="47">
        <v>9240976994</v>
      </c>
      <c r="D34" s="47">
        <v>7534330451.9700003</v>
      </c>
      <c r="E34" s="48">
        <f t="shared" si="3"/>
        <v>0.81531752074070796</v>
      </c>
      <c r="F34" s="47">
        <v>7534330451.9700003</v>
      </c>
      <c r="G34" s="48">
        <f t="shared" si="4"/>
        <v>0.81531752074070796</v>
      </c>
      <c r="H34" s="47">
        <v>7136474165.2799997</v>
      </c>
      <c r="I34" s="48">
        <f t="shared" si="5"/>
        <v>0.77226403332824911</v>
      </c>
    </row>
    <row r="35" spans="1:9" ht="16.5" x14ac:dyDescent="0.3">
      <c r="B35" s="29" t="s">
        <v>11</v>
      </c>
      <c r="C35" s="47">
        <v>33220350078</v>
      </c>
      <c r="D35" s="47">
        <v>27486612545.27021</v>
      </c>
      <c r="E35" s="48">
        <f t="shared" si="3"/>
        <v>0.82740285640376421</v>
      </c>
      <c r="F35" s="47">
        <v>27475169045.27021</v>
      </c>
      <c r="G35" s="48">
        <f t="shared" si="4"/>
        <v>0.82705838381472974</v>
      </c>
      <c r="H35" s="47">
        <v>25123300516.070213</v>
      </c>
      <c r="I35" s="48">
        <f t="shared" si="5"/>
        <v>0.75626236499861532</v>
      </c>
    </row>
    <row r="36" spans="1:9" ht="16.5" x14ac:dyDescent="0.3">
      <c r="A36" s="62"/>
      <c r="B36" s="63"/>
      <c r="C36" s="49"/>
      <c r="D36" s="49"/>
      <c r="E36" s="49"/>
      <c r="F36" s="49"/>
      <c r="G36" s="49"/>
      <c r="H36" s="50"/>
      <c r="I36" s="49"/>
    </row>
    <row r="37" spans="1:9" ht="16.5" x14ac:dyDescent="0.3">
      <c r="A37" s="62"/>
      <c r="B37" s="64"/>
      <c r="C37" s="49"/>
      <c r="D37" s="49"/>
      <c r="E37" s="49"/>
      <c r="F37" s="49"/>
      <c r="G37" s="49"/>
      <c r="H37" s="50"/>
      <c r="I37" s="49"/>
    </row>
    <row r="38" spans="1:9" ht="18" x14ac:dyDescent="0.25">
      <c r="B38" s="36" t="s">
        <v>12</v>
      </c>
      <c r="C38" s="51">
        <v>12903659122</v>
      </c>
      <c r="D38" s="51">
        <v>12319463437.299999</v>
      </c>
      <c r="E38" s="46">
        <f t="shared" ref="E38" si="6">+D38/C38</f>
        <v>0.95472635481326529</v>
      </c>
      <c r="F38" s="51">
        <v>12114251800.99</v>
      </c>
      <c r="G38" s="46">
        <f>+F38/C38</f>
        <v>0.93882298706542033</v>
      </c>
      <c r="H38" s="51">
        <v>10654071064.84</v>
      </c>
      <c r="I38" s="46">
        <f>+H38/C38</f>
        <v>0.82566278015477168</v>
      </c>
    </row>
    <row r="39" spans="1:9" ht="16.5" x14ac:dyDescent="0.3">
      <c r="B39" s="33"/>
      <c r="C39" s="49"/>
      <c r="D39" s="49"/>
      <c r="E39" s="49"/>
      <c r="F39" s="50"/>
      <c r="G39" s="49"/>
      <c r="H39" s="50"/>
      <c r="I39" s="49"/>
    </row>
    <row r="40" spans="1:9" ht="21" thickBot="1" x14ac:dyDescent="0.35">
      <c r="B40" s="40" t="s">
        <v>13</v>
      </c>
      <c r="C40" s="52">
        <f>+C38+C32</f>
        <v>91243330382</v>
      </c>
      <c r="D40" s="52">
        <f>+D38+D32</f>
        <v>74448815694.740204</v>
      </c>
      <c r="E40" s="53">
        <f t="shared" ref="E40" si="7">+D40/C40</f>
        <v>0.81593707050205466</v>
      </c>
      <c r="F40" s="52">
        <f>+F38+F32</f>
        <v>74232160558.430206</v>
      </c>
      <c r="G40" s="53">
        <f>+F40/C40</f>
        <v>0.81356259408385567</v>
      </c>
      <c r="H40" s="52">
        <f>+H38+H32</f>
        <v>69957383921.390213</v>
      </c>
      <c r="I40" s="53">
        <f>+H40/C40</f>
        <v>0.76671230246097022</v>
      </c>
    </row>
    <row r="42" spans="1:9" x14ac:dyDescent="0.25">
      <c r="E42" s="44"/>
    </row>
    <row r="52" spans="2:9" ht="24" x14ac:dyDescent="0.35">
      <c r="D52" s="79" t="s">
        <v>19</v>
      </c>
      <c r="E52" s="79"/>
      <c r="F52" s="79"/>
      <c r="G52" s="79"/>
      <c r="H52" s="79"/>
      <c r="I52" s="79"/>
    </row>
    <row r="56" spans="2:9" ht="17.25" thickBot="1" x14ac:dyDescent="0.35">
      <c r="B56" s="1"/>
      <c r="C56" s="1"/>
      <c r="D56" s="1"/>
      <c r="E56" s="1"/>
      <c r="F56" s="1"/>
      <c r="G56" s="1"/>
      <c r="H56" s="1"/>
      <c r="I56" s="1"/>
    </row>
    <row r="57" spans="2:9" ht="15.75" thickBot="1" x14ac:dyDescent="0.3">
      <c r="B57" s="2" t="s">
        <v>0</v>
      </c>
      <c r="C57" s="3" t="s">
        <v>1</v>
      </c>
      <c r="D57" s="3" t="s">
        <v>2</v>
      </c>
      <c r="E57" s="3" t="s">
        <v>3</v>
      </c>
      <c r="F57" s="3" t="s">
        <v>4</v>
      </c>
      <c r="G57" s="3" t="s">
        <v>5</v>
      </c>
      <c r="H57" s="3" t="s">
        <v>6</v>
      </c>
      <c r="I57" s="4" t="s">
        <v>7</v>
      </c>
    </row>
    <row r="58" spans="2:9" ht="17.25" thickBot="1" x14ac:dyDescent="0.35">
      <c r="B58" s="6"/>
      <c r="C58" s="6"/>
      <c r="D58" s="6"/>
      <c r="E58" s="6"/>
      <c r="F58" s="6"/>
      <c r="G58" s="6"/>
      <c r="H58" s="6"/>
      <c r="I58" s="6"/>
    </row>
    <row r="59" spans="2:9" ht="18" x14ac:dyDescent="0.25">
      <c r="B59" s="54" t="s">
        <v>8</v>
      </c>
      <c r="C59" s="45">
        <f>SUM(C60:C62)</f>
        <v>335342969558</v>
      </c>
      <c r="D59" s="45">
        <f>SUM(D60:D62)</f>
        <v>304475777035.10999</v>
      </c>
      <c r="E59" s="46">
        <f>+D59/C59</f>
        <v>0.90795336319835596</v>
      </c>
      <c r="F59" s="45">
        <f>SUM(F60:F62)</f>
        <v>301603202395.28998</v>
      </c>
      <c r="G59" s="46">
        <f>+F59/C59</f>
        <v>0.89938728339174412</v>
      </c>
      <c r="H59" s="45">
        <f>SUM(H60:H62)</f>
        <v>275016937002.64001</v>
      </c>
      <c r="I59" s="46">
        <f>+H59/C59</f>
        <v>0.82010646403330623</v>
      </c>
    </row>
    <row r="60" spans="2:9" ht="16.5" x14ac:dyDescent="0.3">
      <c r="B60" s="65" t="s">
        <v>9</v>
      </c>
      <c r="C60" s="66">
        <v>124292057034</v>
      </c>
      <c r="D60" s="66">
        <v>103846062990.19</v>
      </c>
      <c r="E60" s="67">
        <f t="shared" ref="E60:E62" si="8">+D60/C60</f>
        <v>0.83550039695443279</v>
      </c>
      <c r="F60" s="66">
        <v>103814330699.08</v>
      </c>
      <c r="G60" s="67">
        <f t="shared" ref="G60:G62" si="9">+F60/C60</f>
        <v>0.8352450926987367</v>
      </c>
      <c r="H60" s="66">
        <v>103785023367.08</v>
      </c>
      <c r="I60" s="67">
        <f t="shared" ref="I60:I62" si="10">+H60/C60</f>
        <v>0.83500929861261919</v>
      </c>
    </row>
    <row r="61" spans="2:9" ht="16.5" x14ac:dyDescent="0.3">
      <c r="B61" s="65" t="s">
        <v>10</v>
      </c>
      <c r="C61" s="66">
        <v>29695871324</v>
      </c>
      <c r="D61" s="66">
        <v>29675912684.560001</v>
      </c>
      <c r="E61" s="67">
        <f t="shared" si="8"/>
        <v>0.99932789850743098</v>
      </c>
      <c r="F61" s="66">
        <v>27958405275.470001</v>
      </c>
      <c r="G61" s="67">
        <f t="shared" si="9"/>
        <v>0.94149132619908038</v>
      </c>
      <c r="H61" s="66">
        <v>27474025070.610001</v>
      </c>
      <c r="I61" s="67">
        <f t="shared" si="10"/>
        <v>0.9251799609060698</v>
      </c>
    </row>
    <row r="62" spans="2:9" ht="16.5" x14ac:dyDescent="0.3">
      <c r="B62" s="65" t="s">
        <v>11</v>
      </c>
      <c r="C62" s="66">
        <v>181355041200</v>
      </c>
      <c r="D62" s="66">
        <v>170953801360.35999</v>
      </c>
      <c r="E62" s="67">
        <f t="shared" si="8"/>
        <v>0.94264708733313107</v>
      </c>
      <c r="F62" s="66">
        <v>169830466420.73999</v>
      </c>
      <c r="G62" s="67">
        <f t="shared" si="9"/>
        <v>0.93645296704738079</v>
      </c>
      <c r="H62" s="66">
        <v>143757888564.95001</v>
      </c>
      <c r="I62" s="67">
        <f t="shared" si="10"/>
        <v>0.79268757909195642</v>
      </c>
    </row>
    <row r="63" spans="2:9" ht="16.5" x14ac:dyDescent="0.3">
      <c r="B63" s="68"/>
      <c r="C63" s="49"/>
      <c r="D63" s="49"/>
      <c r="E63" s="49"/>
      <c r="F63" s="49"/>
      <c r="G63" s="49"/>
      <c r="H63" s="49"/>
      <c r="I63" s="49"/>
    </row>
    <row r="64" spans="2:9" ht="16.5" x14ac:dyDescent="0.3">
      <c r="B64" s="69"/>
      <c r="C64" s="49"/>
      <c r="D64" s="49"/>
      <c r="E64" s="49"/>
      <c r="F64" s="49"/>
      <c r="G64" s="49"/>
      <c r="H64" s="49"/>
      <c r="I64" s="49"/>
    </row>
    <row r="65" spans="2:9" ht="18" x14ac:dyDescent="0.25">
      <c r="B65" s="58" t="s">
        <v>12</v>
      </c>
      <c r="C65" s="51">
        <v>458915141732</v>
      </c>
      <c r="D65" s="51">
        <v>452827952995.59998</v>
      </c>
      <c r="E65" s="46">
        <f>+D65/C65</f>
        <v>0.9867356986447946</v>
      </c>
      <c r="F65" s="51">
        <v>427982619584.75</v>
      </c>
      <c r="G65" s="46">
        <f>+F65/C65</f>
        <v>0.93259642288004052</v>
      </c>
      <c r="H65" s="51">
        <v>331579425835.95001</v>
      </c>
      <c r="I65" s="46">
        <f>+H65/C65</f>
        <v>0.72252884179094645</v>
      </c>
    </row>
    <row r="66" spans="2:9" ht="16.5" x14ac:dyDescent="0.3">
      <c r="B66" s="11"/>
      <c r="C66" s="49"/>
      <c r="D66" s="49"/>
      <c r="E66" s="49"/>
      <c r="F66" s="49"/>
      <c r="G66" s="49"/>
      <c r="H66" s="49"/>
      <c r="I66" s="49"/>
    </row>
    <row r="67" spans="2:9" ht="21" thickBot="1" x14ac:dyDescent="0.35">
      <c r="B67" s="15" t="s">
        <v>13</v>
      </c>
      <c r="C67" s="52">
        <f>+C65+C59</f>
        <v>794258111290</v>
      </c>
      <c r="D67" s="52">
        <f>+D65+D59</f>
        <v>757303730030.70996</v>
      </c>
      <c r="E67" s="53">
        <v>0.95347308295124578</v>
      </c>
      <c r="F67" s="52">
        <f>+F65+F59</f>
        <v>729585821980.04004</v>
      </c>
      <c r="G67" s="53">
        <f>+F67/C67</f>
        <v>0.91857522335538755</v>
      </c>
      <c r="H67" s="52">
        <f>+H65+H59</f>
        <v>606596362838.59009</v>
      </c>
      <c r="I67" s="53">
        <f>+H67/C67</f>
        <v>0.76372699783119902</v>
      </c>
    </row>
    <row r="76" spans="2:9" ht="24" x14ac:dyDescent="0.35">
      <c r="B76" s="20"/>
      <c r="C76" s="20"/>
      <c r="D76" s="79" t="s">
        <v>19</v>
      </c>
      <c r="E76" s="79"/>
      <c r="F76" s="79"/>
      <c r="G76" s="79"/>
      <c r="H76" s="79"/>
      <c r="I76" s="79"/>
    </row>
    <row r="79" spans="2:9" ht="15.75" thickBot="1" x14ac:dyDescent="0.3"/>
    <row r="80" spans="2:9" ht="15.75" thickBot="1" x14ac:dyDescent="0.3">
      <c r="B80" s="21" t="s">
        <v>0</v>
      </c>
      <c r="C80" s="22" t="s">
        <v>1</v>
      </c>
      <c r="D80" s="22" t="s">
        <v>15</v>
      </c>
      <c r="E80" s="22" t="s">
        <v>16</v>
      </c>
      <c r="F80" s="22" t="s">
        <v>17</v>
      </c>
      <c r="G80" s="22" t="s">
        <v>16</v>
      </c>
      <c r="H80" s="22" t="s">
        <v>18</v>
      </c>
      <c r="I80" s="23" t="s">
        <v>16</v>
      </c>
    </row>
    <row r="81" spans="2:9" ht="17.25" thickBot="1" x14ac:dyDescent="0.35">
      <c r="B81" s="24"/>
      <c r="C81" s="24"/>
      <c r="D81" s="24"/>
      <c r="E81" s="24"/>
      <c r="F81" s="24"/>
      <c r="G81" s="24"/>
      <c r="H81" s="24"/>
      <c r="I81" s="24"/>
    </row>
    <row r="82" spans="2:9" ht="18" x14ac:dyDescent="0.25">
      <c r="B82" s="25" t="s">
        <v>8</v>
      </c>
      <c r="C82" s="26">
        <f>SUM(C83:C86)</f>
        <v>910615466424</v>
      </c>
      <c r="D82" s="26">
        <f>SUM(D83:D86)</f>
        <v>870016485286.18005</v>
      </c>
      <c r="E82" s="27">
        <f>+D82/C82</f>
        <v>0.95541588888529128</v>
      </c>
      <c r="F82" s="26">
        <v>868422531122.18005</v>
      </c>
      <c r="G82" s="27">
        <f>+F82/C82</f>
        <v>0.95366547477223051</v>
      </c>
      <c r="H82" s="26">
        <v>843178486785.96997</v>
      </c>
      <c r="I82" s="28">
        <f>+H82/C82</f>
        <v>0.92594351608933678</v>
      </c>
    </row>
    <row r="83" spans="2:9" ht="16.5" x14ac:dyDescent="0.3">
      <c r="B83" s="29" t="s">
        <v>9</v>
      </c>
      <c r="C83" s="30">
        <v>645047703532</v>
      </c>
      <c r="D83" s="30">
        <v>623575110642.38</v>
      </c>
      <c r="E83" s="31">
        <f t="shared" ref="E83:E86" si="11">+D83/C83</f>
        <v>0.96671162028475499</v>
      </c>
      <c r="F83" s="30">
        <v>623575110642.38</v>
      </c>
      <c r="G83" s="31">
        <f t="shared" ref="G83:G86" si="12">+F83/C83</f>
        <v>0.96671162028475499</v>
      </c>
      <c r="H83" s="30">
        <v>622115169102.65991</v>
      </c>
      <c r="I83" s="32">
        <f t="shared" ref="I83:I86" si="13">+H83/C83</f>
        <v>0.9644483124212806</v>
      </c>
    </row>
    <row r="84" spans="2:9" ht="16.5" x14ac:dyDescent="0.3">
      <c r="B84" s="29" t="s">
        <v>10</v>
      </c>
      <c r="C84" s="30">
        <v>127541345433</v>
      </c>
      <c r="D84" s="30">
        <v>125868732549.87</v>
      </c>
      <c r="E84" s="31">
        <f t="shared" si="11"/>
        <v>0.98688572025446708</v>
      </c>
      <c r="F84" s="30">
        <v>124274778385.87</v>
      </c>
      <c r="G84" s="31">
        <f t="shared" si="12"/>
        <v>0.97438817164708369</v>
      </c>
      <c r="H84" s="30">
        <v>112920882381.83</v>
      </c>
      <c r="I84" s="32">
        <f t="shared" si="13"/>
        <v>0.88536687454931684</v>
      </c>
    </row>
    <row r="85" spans="2:9" ht="16.5" x14ac:dyDescent="0.3">
      <c r="B85" s="29" t="s">
        <v>11</v>
      </c>
      <c r="C85" s="30">
        <v>48229282309</v>
      </c>
      <c r="D85" s="30">
        <v>47452241115.639999</v>
      </c>
      <c r="E85" s="31">
        <f t="shared" si="11"/>
        <v>0.98388860136085832</v>
      </c>
      <c r="F85" s="30">
        <v>47452241115.639999</v>
      </c>
      <c r="G85" s="31">
        <f t="shared" si="12"/>
        <v>0.98388860136085832</v>
      </c>
      <c r="H85" s="30">
        <v>37948723442.910004</v>
      </c>
      <c r="I85" s="32">
        <f t="shared" si="13"/>
        <v>0.78683989531041487</v>
      </c>
    </row>
    <row r="86" spans="2:9" ht="33" x14ac:dyDescent="0.3">
      <c r="B86" s="76" t="s">
        <v>20</v>
      </c>
      <c r="C86" s="70">
        <v>89797135150</v>
      </c>
      <c r="D86" s="70">
        <v>73120400978.289993</v>
      </c>
      <c r="E86" s="77">
        <f t="shared" si="11"/>
        <v>0.8142843405432405</v>
      </c>
      <c r="F86" s="70">
        <v>73120400978.289993</v>
      </c>
      <c r="G86" s="77">
        <f t="shared" si="12"/>
        <v>0.8142843405432405</v>
      </c>
      <c r="H86" s="70">
        <v>70193711858.570007</v>
      </c>
      <c r="I86" s="78">
        <f t="shared" si="13"/>
        <v>0.78169210789760935</v>
      </c>
    </row>
    <row r="87" spans="2:9" ht="16.5" x14ac:dyDescent="0.3">
      <c r="B87" s="33"/>
      <c r="C87" s="34"/>
      <c r="D87" s="34"/>
      <c r="E87" s="34"/>
      <c r="F87" s="34"/>
      <c r="G87" s="34"/>
      <c r="H87" s="30"/>
      <c r="I87" s="35"/>
    </row>
    <row r="88" spans="2:9" ht="18" x14ac:dyDescent="0.25">
      <c r="B88" s="36" t="s">
        <v>12</v>
      </c>
      <c r="C88" s="37">
        <v>3000000000</v>
      </c>
      <c r="D88" s="37">
        <v>2969450764.2599998</v>
      </c>
      <c r="E88" s="38">
        <f>+D88/C88</f>
        <v>0.98981692141999988</v>
      </c>
      <c r="F88" s="37">
        <v>2969450764.2599998</v>
      </c>
      <c r="G88" s="38">
        <f>+F88/C88</f>
        <v>0.98981692141999988</v>
      </c>
      <c r="H88" s="37">
        <v>1322270088.0799999</v>
      </c>
      <c r="I88" s="39">
        <f>+H88/C88</f>
        <v>0.44075669602666662</v>
      </c>
    </row>
    <row r="89" spans="2:9" ht="16.5" x14ac:dyDescent="0.3">
      <c r="B89" s="33"/>
      <c r="C89" s="34"/>
      <c r="D89" s="34"/>
      <c r="E89" s="34"/>
      <c r="F89" s="30"/>
      <c r="G89" s="34"/>
      <c r="H89" s="30"/>
      <c r="I89" s="35"/>
    </row>
    <row r="90" spans="2:9" ht="18.75" thickBot="1" x14ac:dyDescent="0.3">
      <c r="B90" s="40" t="s">
        <v>13</v>
      </c>
      <c r="C90" s="41">
        <v>913615466424</v>
      </c>
      <c r="D90" s="41">
        <v>872985936050.44006</v>
      </c>
      <c r="E90" s="42">
        <f>+D90/C90</f>
        <v>0.95552885008329735</v>
      </c>
      <c r="F90" s="41">
        <v>871391981886.44006</v>
      </c>
      <c r="G90" s="42">
        <f>+F90/C90</f>
        <v>0.95378418373013352</v>
      </c>
      <c r="H90" s="41">
        <v>844500756874.04993</v>
      </c>
      <c r="I90" s="43">
        <f>+H90/C90</f>
        <v>0.9243503288966054</v>
      </c>
    </row>
    <row r="101" spans="2:9" ht="24" x14ac:dyDescent="0.35">
      <c r="D101" s="79" t="s">
        <v>19</v>
      </c>
      <c r="E101" s="79"/>
      <c r="F101" s="79"/>
      <c r="G101" s="79"/>
      <c r="H101" s="79"/>
      <c r="I101" s="79"/>
    </row>
    <row r="105" spans="2:9" ht="17.25" thickBot="1" x14ac:dyDescent="0.35">
      <c r="B105" s="1"/>
      <c r="C105" s="1"/>
      <c r="D105" s="1"/>
      <c r="E105" s="1"/>
      <c r="F105" s="1"/>
      <c r="G105" s="1"/>
      <c r="H105" s="1"/>
      <c r="I105" s="1"/>
    </row>
    <row r="106" spans="2:9" ht="15.75" thickBot="1" x14ac:dyDescent="0.3">
      <c r="B106" s="2" t="s">
        <v>0</v>
      </c>
      <c r="C106" s="3" t="s">
        <v>1</v>
      </c>
      <c r="D106" s="3" t="s">
        <v>2</v>
      </c>
      <c r="E106" s="3" t="s">
        <v>3</v>
      </c>
      <c r="F106" s="3" t="s">
        <v>4</v>
      </c>
      <c r="G106" s="3" t="s">
        <v>5</v>
      </c>
      <c r="H106" s="3" t="s">
        <v>6</v>
      </c>
      <c r="I106" s="4" t="s">
        <v>7</v>
      </c>
    </row>
    <row r="107" spans="2:9" ht="17.25" thickBot="1" x14ac:dyDescent="0.35">
      <c r="B107" s="6"/>
      <c r="C107" s="6"/>
      <c r="D107" s="6"/>
      <c r="E107" s="6"/>
      <c r="F107" s="6"/>
      <c r="G107" s="6"/>
      <c r="H107" s="6"/>
      <c r="I107" s="6"/>
    </row>
    <row r="108" spans="2:9" ht="18" x14ac:dyDescent="0.25">
      <c r="B108" s="54" t="s">
        <v>8</v>
      </c>
      <c r="C108" s="55">
        <f>SUM(C109:C111)</f>
        <v>36241183774</v>
      </c>
      <c r="D108" s="55">
        <f>SUM(D109:D111)</f>
        <v>35461731539.510002</v>
      </c>
      <c r="E108" s="56">
        <f>+D108/C108</f>
        <v>0.97849263866901637</v>
      </c>
      <c r="F108" s="55">
        <f>SUM(F109:F111)</f>
        <v>35461731539.510002</v>
      </c>
      <c r="G108" s="56">
        <f>+F108/C108</f>
        <v>0.97849263866901637</v>
      </c>
      <c r="H108" s="55">
        <f>SUM(H109:H111)</f>
        <v>34757756067.239998</v>
      </c>
      <c r="I108" s="57">
        <f>+H108/C108</f>
        <v>0.95906790142367715</v>
      </c>
    </row>
    <row r="109" spans="2:9" ht="16.5" x14ac:dyDescent="0.3">
      <c r="B109" s="7" t="s">
        <v>9</v>
      </c>
      <c r="C109" s="8">
        <v>21292125646</v>
      </c>
      <c r="D109" s="8">
        <v>20761441558</v>
      </c>
      <c r="E109" s="9">
        <f t="shared" ref="E109:E111" si="14">+D109/C109</f>
        <v>0.97507603999604919</v>
      </c>
      <c r="F109" s="8">
        <v>20761441558</v>
      </c>
      <c r="G109" s="9">
        <f t="shared" ref="G109:G111" si="15">+F109/C109</f>
        <v>0.97507603999604919</v>
      </c>
      <c r="H109" s="8">
        <v>20271338421</v>
      </c>
      <c r="I109" s="10">
        <f t="shared" ref="I109:I115" si="16">+H109/C109</f>
        <v>0.95205799355257104</v>
      </c>
    </row>
    <row r="110" spans="2:9" ht="16.5" x14ac:dyDescent="0.3">
      <c r="B110" s="7" t="s">
        <v>10</v>
      </c>
      <c r="C110" s="8">
        <v>6668930718</v>
      </c>
      <c r="D110" s="8">
        <v>6459958747.1599998</v>
      </c>
      <c r="E110" s="9">
        <f t="shared" si="14"/>
        <v>0.96866484603356762</v>
      </c>
      <c r="F110" s="8">
        <v>6459958747.1599998</v>
      </c>
      <c r="G110" s="9">
        <f t="shared" si="15"/>
        <v>0.96866484603356762</v>
      </c>
      <c r="H110" s="8">
        <v>6246086411.8900003</v>
      </c>
      <c r="I110" s="10">
        <f t="shared" si="16"/>
        <v>0.93659488694811188</v>
      </c>
    </row>
    <row r="111" spans="2:9" ht="16.5" x14ac:dyDescent="0.3">
      <c r="B111" s="7" t="s">
        <v>11</v>
      </c>
      <c r="C111" s="8">
        <v>8280127410</v>
      </c>
      <c r="D111" s="8">
        <v>8240331234.3500004</v>
      </c>
      <c r="E111" s="9">
        <f t="shared" si="14"/>
        <v>0.99519377254969077</v>
      </c>
      <c r="F111" s="8">
        <v>8240331234.3500004</v>
      </c>
      <c r="G111" s="9">
        <f t="shared" si="15"/>
        <v>0.99519377254969077</v>
      </c>
      <c r="H111" s="8">
        <v>8240331234.3500004</v>
      </c>
      <c r="I111" s="10">
        <f t="shared" si="16"/>
        <v>0.99519377254969077</v>
      </c>
    </row>
    <row r="112" spans="2:9" ht="16.5" x14ac:dyDescent="0.3">
      <c r="B112" s="11"/>
      <c r="C112" s="12"/>
      <c r="D112" s="12"/>
      <c r="E112" s="13"/>
      <c r="F112" s="12"/>
      <c r="G112" s="13"/>
      <c r="H112" s="12"/>
      <c r="I112" s="14"/>
    </row>
    <row r="113" spans="2:9" ht="18" x14ac:dyDescent="0.25">
      <c r="B113" s="58" t="s">
        <v>12</v>
      </c>
      <c r="C113" s="59">
        <v>8226904890</v>
      </c>
      <c r="D113" s="59">
        <v>7910303012.96</v>
      </c>
      <c r="E113" s="60">
        <f>+D113/C113</f>
        <v>0.96151628330785288</v>
      </c>
      <c r="F113" s="59">
        <v>7910303012.96</v>
      </c>
      <c r="G113" s="60">
        <f>+F113/C113</f>
        <v>0.96151628330785288</v>
      </c>
      <c r="H113" s="59">
        <v>5699995647.5200005</v>
      </c>
      <c r="I113" s="61">
        <f t="shared" si="16"/>
        <v>0.69284812742255986</v>
      </c>
    </row>
    <row r="114" spans="2:9" ht="16.5" x14ac:dyDescent="0.3">
      <c r="B114" s="11"/>
      <c r="C114" s="12"/>
      <c r="D114" s="12"/>
      <c r="E114" s="13"/>
      <c r="F114" s="12"/>
      <c r="G114" s="13"/>
      <c r="H114" s="12"/>
      <c r="I114" s="14"/>
    </row>
    <row r="115" spans="2:9" ht="18.75" thickBot="1" x14ac:dyDescent="0.3">
      <c r="B115" s="15" t="s">
        <v>13</v>
      </c>
      <c r="C115" s="16">
        <f>+C113+C108</f>
        <v>44468088664</v>
      </c>
      <c r="D115" s="16">
        <f>+D113+D108</f>
        <v>43372034552.470001</v>
      </c>
      <c r="E115" s="17">
        <f>+D115/C115</f>
        <v>0.97535189515763177</v>
      </c>
      <c r="F115" s="16">
        <f>+F113+F108</f>
        <v>43372034552.470001</v>
      </c>
      <c r="G115" s="17">
        <f>+F115/C115</f>
        <v>0.97535189515763177</v>
      </c>
      <c r="H115" s="16">
        <f>+H113+H108</f>
        <v>40457751714.759995</v>
      </c>
      <c r="I115" s="18">
        <f t="shared" si="16"/>
        <v>0.90981539639488374</v>
      </c>
    </row>
    <row r="121" spans="2:9" ht="24" x14ac:dyDescent="0.35">
      <c r="D121" s="79" t="s">
        <v>19</v>
      </c>
      <c r="E121" s="79"/>
      <c r="F121" s="79"/>
      <c r="G121" s="79"/>
      <c r="H121" s="79"/>
      <c r="I121" s="79"/>
    </row>
    <row r="125" spans="2:9" ht="17.25" thickBot="1" x14ac:dyDescent="0.35">
      <c r="B125" s="1"/>
      <c r="C125" s="1"/>
      <c r="D125" s="1"/>
      <c r="E125" s="1"/>
      <c r="F125" s="1"/>
      <c r="G125" s="1"/>
      <c r="H125" s="1"/>
      <c r="I125" s="1"/>
    </row>
    <row r="126" spans="2:9" ht="15.75" thickBot="1" x14ac:dyDescent="0.3">
      <c r="B126" s="2" t="s">
        <v>0</v>
      </c>
      <c r="C126" s="3" t="s">
        <v>1</v>
      </c>
      <c r="D126" s="3" t="s">
        <v>2</v>
      </c>
      <c r="E126" s="3" t="s">
        <v>3</v>
      </c>
      <c r="F126" s="3" t="s">
        <v>4</v>
      </c>
      <c r="G126" s="3" t="s">
        <v>5</v>
      </c>
      <c r="H126" s="3" t="s">
        <v>6</v>
      </c>
      <c r="I126" s="4" t="s">
        <v>7</v>
      </c>
    </row>
    <row r="127" spans="2:9" ht="17.25" thickBot="1" x14ac:dyDescent="0.35">
      <c r="B127" s="6"/>
      <c r="C127" s="6"/>
      <c r="D127" s="6"/>
      <c r="E127" s="6"/>
      <c r="F127" s="6"/>
      <c r="G127" s="6"/>
      <c r="H127" s="6"/>
      <c r="I127" s="6"/>
    </row>
    <row r="128" spans="2:9" ht="18" x14ac:dyDescent="0.25">
      <c r="B128" s="54" t="s">
        <v>8</v>
      </c>
      <c r="C128" s="55">
        <f>SUM(C129:C131)</f>
        <v>470184162608</v>
      </c>
      <c r="D128" s="55">
        <f>SUM(D129:D131)</f>
        <v>463930937260.34998</v>
      </c>
      <c r="E128" s="56">
        <f>+D128/C128</f>
        <v>0.98670047644105052</v>
      </c>
      <c r="F128" s="55">
        <f>SUM(F129:F131)</f>
        <v>459001366146.51001</v>
      </c>
      <c r="G128" s="56">
        <f>+F128/C128</f>
        <v>0.97621613539796481</v>
      </c>
      <c r="H128" s="55">
        <f>SUM(H129:H131)</f>
        <v>343024171393.41998</v>
      </c>
      <c r="I128" s="57">
        <f>+H128/C128</f>
        <v>0.7295527979733436</v>
      </c>
    </row>
    <row r="129" spans="2:9" ht="16.5" x14ac:dyDescent="0.3">
      <c r="B129" s="7" t="s">
        <v>9</v>
      </c>
      <c r="C129" s="8">
        <v>20656799954</v>
      </c>
      <c r="D129" s="8">
        <v>17640955354.669998</v>
      </c>
      <c r="E129" s="9">
        <f t="shared" ref="E129:E131" si="17">+D129/C129</f>
        <v>0.85400233307937845</v>
      </c>
      <c r="F129" s="8">
        <v>17640955354.669998</v>
      </c>
      <c r="G129" s="9">
        <f t="shared" ref="G129:G131" si="18">+F129/C129</f>
        <v>0.85400233307937845</v>
      </c>
      <c r="H129" s="8">
        <v>17184421805.669998</v>
      </c>
      <c r="I129" s="10">
        <f t="shared" ref="I129:I131" si="19">+H129/C129</f>
        <v>0.83190144862405913</v>
      </c>
    </row>
    <row r="130" spans="2:9" ht="16.5" x14ac:dyDescent="0.3">
      <c r="B130" s="7" t="s">
        <v>10</v>
      </c>
      <c r="C130" s="8">
        <v>35340376150</v>
      </c>
      <c r="D130" s="8">
        <v>32736538889.369999</v>
      </c>
      <c r="E130" s="9">
        <f t="shared" si="17"/>
        <v>0.92632117865474384</v>
      </c>
      <c r="F130" s="8">
        <v>29568423153.049999</v>
      </c>
      <c r="G130" s="9">
        <f t="shared" si="18"/>
        <v>0.83667539438597627</v>
      </c>
      <c r="H130" s="8">
        <v>25609686481.220001</v>
      </c>
      <c r="I130" s="10">
        <f t="shared" si="19"/>
        <v>0.72465800512482659</v>
      </c>
    </row>
    <row r="131" spans="2:9" ht="16.5" x14ac:dyDescent="0.3">
      <c r="B131" s="7" t="s">
        <v>11</v>
      </c>
      <c r="C131" s="8">
        <v>414186986504</v>
      </c>
      <c r="D131" s="8">
        <v>413553443016.31</v>
      </c>
      <c r="E131" s="9">
        <f t="shared" si="17"/>
        <v>0.99847039258032344</v>
      </c>
      <c r="F131" s="8">
        <v>411791987638.78998</v>
      </c>
      <c r="G131" s="9">
        <f t="shared" si="18"/>
        <v>0.99421759025935286</v>
      </c>
      <c r="H131" s="8">
        <v>300230063106.52997</v>
      </c>
      <c r="I131" s="10">
        <f t="shared" si="19"/>
        <v>0.72486599745844627</v>
      </c>
    </row>
    <row r="132" spans="2:9" ht="16.5" x14ac:dyDescent="0.3">
      <c r="B132" s="11"/>
      <c r="C132" s="12"/>
      <c r="D132" s="12"/>
      <c r="E132" s="13"/>
      <c r="F132" s="12"/>
      <c r="G132" s="13"/>
      <c r="H132" s="12"/>
      <c r="I132" s="14"/>
    </row>
    <row r="133" spans="2:9" ht="18" x14ac:dyDescent="0.25">
      <c r="B133" s="58" t="s">
        <v>12</v>
      </c>
      <c r="C133" s="59">
        <v>205519340878</v>
      </c>
      <c r="D133" s="59">
        <v>184366192813.26999</v>
      </c>
      <c r="E133" s="60">
        <f>+D133/C133</f>
        <v>0.89707465986236834</v>
      </c>
      <c r="F133" s="59">
        <v>74584433023.549988</v>
      </c>
      <c r="G133" s="60">
        <f>+F133/C133</f>
        <v>0.36290712448238466</v>
      </c>
      <c r="H133" s="59">
        <v>71002078874.299988</v>
      </c>
      <c r="I133" s="61">
        <f>+H133/C133</f>
        <v>0.3454763847089608</v>
      </c>
    </row>
    <row r="134" spans="2:9" ht="16.5" x14ac:dyDescent="0.3">
      <c r="B134" s="11"/>
      <c r="C134" s="12"/>
      <c r="D134" s="12"/>
      <c r="E134" s="13"/>
      <c r="F134" s="12"/>
      <c r="G134" s="13"/>
      <c r="H134" s="12"/>
      <c r="I134" s="14"/>
    </row>
    <row r="135" spans="2:9" ht="18.75" thickBot="1" x14ac:dyDescent="0.3">
      <c r="B135" s="15" t="s">
        <v>13</v>
      </c>
      <c r="C135" s="16">
        <f>+C133+C128</f>
        <v>675703503486</v>
      </c>
      <c r="D135" s="16">
        <f>+D133+D128</f>
        <v>648297130073.62</v>
      </c>
      <c r="E135" s="17">
        <f>+D135/C135</f>
        <v>0.9594402378099437</v>
      </c>
      <c r="F135" s="16">
        <f>+F133+F128</f>
        <v>533585799170.06</v>
      </c>
      <c r="G135" s="17">
        <f>+F135/C135</f>
        <v>0.78967445990327834</v>
      </c>
      <c r="H135" s="16">
        <f>+H133+H128</f>
        <v>414026250267.71997</v>
      </c>
      <c r="I135" s="18">
        <f>+H135/C135</f>
        <v>0.61273361486470113</v>
      </c>
    </row>
  </sheetData>
  <mergeCells count="6">
    <mergeCell ref="D101:I101"/>
    <mergeCell ref="D121:I121"/>
    <mergeCell ref="D4:I4"/>
    <mergeCell ref="D26:I26"/>
    <mergeCell ref="D52:I52"/>
    <mergeCell ref="D76:I76"/>
  </mergeCells>
  <printOptions horizontalCentered="1" verticalCentered="1"/>
  <pageMargins left="0.19685039370078741" right="0.11811023622047245" top="0.74803149606299213" bottom="0.78740157480314965" header="0.31496062992125984" footer="0.31496062992125984"/>
  <pageSetup paperSize="119" scale="6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A32B00B1C33AD4EA84353F89A0064FA" ma:contentTypeVersion="2" ma:contentTypeDescription="Crear nuevo documento." ma:contentTypeScope="" ma:versionID="5c2b1e08d81a064d52cf7a4b1b157c21">
  <xsd:schema xmlns:xsd="http://www.w3.org/2001/XMLSchema" xmlns:xs="http://www.w3.org/2001/XMLSchema" xmlns:p="http://schemas.microsoft.com/office/2006/metadata/properties" xmlns:ns2="c0be8936-52a6-483a-8244-753b4d7ec91d" xmlns:ns3="ed8180cd-ac85-4e2b-8cde-da93f524e630" xmlns:ns4="81cc8fc0-8d1e-4295-8f37-5d076116407c" targetNamespace="http://schemas.microsoft.com/office/2006/metadata/properties" ma:root="true" ma:fieldsID="4a8a132bfe198da40de5938ccb8c7347" ns2:_="" ns3:_="" ns4:_="">
    <xsd:import namespace="c0be8936-52a6-483a-8244-753b4d7ec91d"/>
    <xsd:import namespace="ed8180cd-ac85-4e2b-8cde-da93f524e630"/>
    <xsd:import namespace="81cc8fc0-8d1e-4295-8f37-5d076116407c"/>
    <xsd:element name="properties">
      <xsd:complexType>
        <xsd:sequence>
          <xsd:element name="documentManagement">
            <xsd:complexType>
              <xsd:all>
                <xsd:element ref="ns2:Anio" minOccurs="0"/>
                <xsd:element ref="ns3:MJCategoriaPresupuesto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be8936-52a6-483a-8244-753b4d7ec91d" elementFormDefault="qualified">
    <xsd:import namespace="http://schemas.microsoft.com/office/2006/documentManagement/types"/>
    <xsd:import namespace="http://schemas.microsoft.com/office/infopath/2007/PartnerControls"/>
    <xsd:element name="Anio" ma:index="8" nillable="true" ma:displayName="Año" ma:internalName="Anio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8180cd-ac85-4e2b-8cde-da93f524e630" elementFormDefault="qualified">
    <xsd:import namespace="http://schemas.microsoft.com/office/2006/documentManagement/types"/>
    <xsd:import namespace="http://schemas.microsoft.com/office/infopath/2007/PartnerControls"/>
    <xsd:element name="MJCategoriaPresupuesto" ma:index="9" nillable="true" ma:displayName="Categoria" ma:default="Apropiación presupuestal" ma:format="Dropdown" ma:internalName="MJCategoriaPresupuesto">
      <xsd:simpleType>
        <xsd:restriction base="dms:Choice">
          <xsd:enumeration value="Apropiación presupuestal"/>
          <xsd:enumeration value="Informes de ejecución presupuestal"/>
          <xsd:enumeration value="Ejecución Presupuestal"/>
          <xsd:enumeration value="Reserva Presupuestal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cc8fc0-8d1e-4295-8f37-5d076116407c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JCategoriaPresupuesto xmlns="ed8180cd-ac85-4e2b-8cde-da93f524e630">Ejecución Presupuestal</MJCategoriaPresupuesto>
    <Anio xmlns="c0be8936-52a6-483a-8244-753b4d7ec91d">2015</Anio>
    <_dlc_DocId xmlns="81cc8fc0-8d1e-4295-8f37-5d076116407c">2TV4CCKVFCYA-94321226-84</_dlc_DocId>
    <_dlc_DocIdUrl xmlns="81cc8fc0-8d1e-4295-8f37-5d076116407c">
      <Url>https://www.minjusticia.gov.co/ministerio/_layouts/15/DocIdRedir.aspx?ID=2TV4CCKVFCYA-94321226-84</Url>
      <Description>2TV4CCKVFCYA-94321226-84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EFE5D8F-F77E-47F5-A5BF-E697BB429D5A}"/>
</file>

<file path=customXml/itemProps2.xml><?xml version="1.0" encoding="utf-8"?>
<ds:datastoreItem xmlns:ds="http://schemas.openxmlformats.org/officeDocument/2006/customXml" ds:itemID="{BE8EF47E-612C-49B0-B3EA-8538D9DB608E}"/>
</file>

<file path=customXml/itemProps3.xml><?xml version="1.0" encoding="utf-8"?>
<ds:datastoreItem xmlns:ds="http://schemas.openxmlformats.org/officeDocument/2006/customXml" ds:itemID="{7F143BCF-AB2E-430E-A6ED-BECA45F286D0}"/>
</file>

<file path=customXml/itemProps4.xml><?xml version="1.0" encoding="utf-8"?>
<ds:datastoreItem xmlns:ds="http://schemas.openxmlformats.org/officeDocument/2006/customXml" ds:itemID="{9C81C9C2-A677-4F5C-88F9-6E55962A85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Ejecución PresupuestalSector Justicia Diciembre de 2015</dc:title>
  <dc:creator>MONICA PAOLA CIFUENTES CHALARCA</dc:creator>
  <cp:lastModifiedBy>ADRIANA MARIA PABON MUÑOZ</cp:lastModifiedBy>
  <cp:lastPrinted>2016-01-27T21:20:07Z</cp:lastPrinted>
  <dcterms:created xsi:type="dcterms:W3CDTF">2013-09-16T21:36:51Z</dcterms:created>
  <dcterms:modified xsi:type="dcterms:W3CDTF">2016-01-27T21:33:38Z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0x0101009A32B00B1C33AD4EA84353F89A0064FA</vt:lpwstr>
  </property>
  <property fmtid="{D5CDD505-2E9C-101B-9397-08002B2CF9AE}" pid="3" name="Order">
    <vt:r8>8400</vt:r8>
  </property>
  <property fmtid="{D5CDD505-2E9C-101B-9397-08002B2CF9AE}" pid="4" name="ComplianceAssetId">
    <vt:lpwstr/>
  </property>
  <property fmtid="{D5CDD505-2E9C-101B-9397-08002B2CF9AE}" pid="5" name="TemplateUrl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_dlc_DocIdItemGuid">
    <vt:lpwstr>c9aff8bb-901a-49e0-9ff1-b9389bf68dc4</vt:lpwstr>
  </property>
</Properties>
</file>