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53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9" i="1"/>
  <c r="F18" i="1"/>
  <c r="D17" i="1"/>
  <c r="C17" i="1" l="1"/>
  <c r="G134" i="1"/>
  <c r="G132" i="1"/>
  <c r="G131" i="1"/>
  <c r="G130" i="1"/>
  <c r="E134" i="1"/>
  <c r="E132" i="1"/>
  <c r="E131" i="1"/>
  <c r="E130" i="1"/>
  <c r="G85" i="1"/>
  <c r="E85" i="1"/>
  <c r="G67" i="1"/>
  <c r="D61" i="1"/>
  <c r="D69" i="1" s="1"/>
  <c r="G63" i="1"/>
  <c r="G62" i="1"/>
  <c r="E67" i="1"/>
  <c r="E63" i="1"/>
  <c r="E62" i="1"/>
  <c r="C46" i="1"/>
  <c r="G44" i="1"/>
  <c r="E44" i="1"/>
  <c r="G41" i="1"/>
  <c r="E41" i="1"/>
  <c r="F20" i="1" l="1"/>
  <c r="F17" i="1"/>
  <c r="G17" i="1" s="1"/>
  <c r="D22" i="1"/>
  <c r="D20" i="1"/>
  <c r="D19" i="1"/>
  <c r="D18" i="1"/>
  <c r="E17" i="1"/>
  <c r="C22" i="1"/>
  <c r="C18" i="1"/>
  <c r="G18" i="1" s="1"/>
  <c r="C19" i="1"/>
  <c r="C20" i="1"/>
  <c r="E22" i="1" l="1"/>
  <c r="E18" i="1"/>
  <c r="E19" i="1"/>
  <c r="G19" i="1"/>
  <c r="G22" i="1"/>
  <c r="F16" i="1"/>
  <c r="F24" i="1" l="1"/>
  <c r="F129" i="1"/>
  <c r="F136" i="1" s="1"/>
  <c r="D129" i="1"/>
  <c r="C129" i="1"/>
  <c r="F107" i="1"/>
  <c r="F114" i="1" s="1"/>
  <c r="D107" i="1"/>
  <c r="C107" i="1"/>
  <c r="F83" i="1"/>
  <c r="D83" i="1"/>
  <c r="C83" i="1"/>
  <c r="F61" i="1"/>
  <c r="C61" i="1"/>
  <c r="F38" i="1"/>
  <c r="D38" i="1"/>
  <c r="C38" i="1"/>
  <c r="D16" i="1"/>
  <c r="G129" i="1" l="1"/>
  <c r="C136" i="1"/>
  <c r="G136" i="1" s="1"/>
  <c r="D136" i="1"/>
  <c r="E129" i="1"/>
  <c r="G83" i="1"/>
  <c r="E83" i="1"/>
  <c r="G61" i="1"/>
  <c r="E61" i="1"/>
  <c r="G38" i="1"/>
  <c r="F46" i="1"/>
  <c r="G46" i="1" s="1"/>
  <c r="D24" i="1"/>
  <c r="D46" i="1"/>
  <c r="E46" i="1" s="1"/>
  <c r="E38" i="1"/>
  <c r="C91" i="1"/>
  <c r="C114" i="1"/>
  <c r="F91" i="1"/>
  <c r="D114" i="1"/>
  <c r="D91" i="1"/>
  <c r="C69" i="1"/>
  <c r="F69" i="1"/>
  <c r="C16" i="1"/>
  <c r="G16" i="1" s="1"/>
  <c r="E136" i="1" l="1"/>
  <c r="G91" i="1"/>
  <c r="E91" i="1"/>
  <c r="E16" i="1"/>
  <c r="G69" i="1"/>
  <c r="E69" i="1"/>
  <c r="C24" i="1"/>
  <c r="G24" i="1" s="1"/>
  <c r="E24" i="1" l="1"/>
</calcChain>
</file>

<file path=xl/sharedStrings.xml><?xml version="1.0" encoding="utf-8"?>
<sst xmlns="http://schemas.openxmlformats.org/spreadsheetml/2006/main" count="81" uniqueCount="16">
  <si>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</si>
  <si>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</si>
  <si>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</si>
  <si>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</si>
  <si>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</si>
  <si>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</si>
  <si>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</si>
  <si>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</si>
  <si>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Generales</t>
  </si>
  <si>
    <t>Transferencias</t>
  </si>
  <si>
    <t>Gastos de Comercialización y operaciones</t>
  </si>
  <si>
    <t>Inversión</t>
  </si>
  <si>
    <t>Total</t>
  </si>
  <si>
    <t xml:space="preserve">% </t>
  </si>
  <si>
    <t>Gastos de Comercializacion y operaciones</t>
  </si>
  <si>
    <t>Reservas Presupuestales a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</si>
</sst>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4" borderId="0" xfId="0" applyFill="1" applyBorder="1"/>
    <xf numFmtId="0" fontId="5" fillId="0" borderId="0" xfId="3" applyFont="1" applyFill="1" applyBorder="1" applyAlignment="1">
      <alignment horizontal="right" vertical="center"/>
    </xf>
    <xf numFmtId="4" fontId="5" fillId="0" borderId="0" xfId="3" applyNumberFormat="1" applyFont="1" applyFill="1" applyBorder="1"/>
    <xf numFmtId="1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3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3" borderId="0" xfId="3" applyFont="1" applyFill="1" applyBorder="1"/>
    <xf numFmtId="4" fontId="6" fillId="3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0" xfId="0" applyFont="1" applyFill="1" applyBorder="1"/>
    <xf numFmtId="4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4" fontId="6" fillId="3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10" fontId="7" fillId="5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4" fontId="6" fillId="3" borderId="0" xfId="3" applyNumberFormat="1" applyFont="1" applyFill="1" applyBorder="1" applyAlignment="1">
      <alignment horizontal="right" vertical="center"/>
    </xf>
    <xf numFmtId="0" fontId="6" fillId="6" borderId="0" xfId="0" applyFont="1" applyFill="1" applyBorder="1"/>
    <xf numFmtId="4" fontId="6" fillId="6" borderId="0" xfId="0" applyNumberFormat="1" applyFont="1" applyFill="1" applyBorder="1" applyAlignment="1">
      <alignment horizontal="right" vertical="center"/>
    </xf>
    <xf numFmtId="10" fontId="6" fillId="6" borderId="0" xfId="0" applyNumberFormat="1" applyFont="1" applyFill="1" applyBorder="1"/>
    <xf numFmtId="0" fontId="5" fillId="0" borderId="0" xfId="0" applyFont="1" applyFill="1" applyBorder="1" applyAlignment="1">
      <alignment horizontal="right" vertical="center" wrapText="1"/>
    </xf>
    <xf numFmtId="10" fontId="5" fillId="0" borderId="0" xfId="2" applyNumberFormat="1" applyFont="1" applyFill="1" applyBorder="1"/>
    <xf numFmtId="2" fontId="5" fillId="0" borderId="0" xfId="0" applyNumberFormat="1" applyFont="1" applyFill="1" applyBorder="1"/>
    <xf numFmtId="4" fontId="6" fillId="6" borderId="0" xfId="0" applyNumberFormat="1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12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>
      <alignment horizontal="center"/>
    </xf>
    <xf numFmtId="0" fontId="3" fillId="0" borderId="0" xfId="3" applyFont="1" applyFill="1" applyBorder="1" applyAlignment="1"/>
    <xf numFmtId="9" fontId="5" fillId="0" borderId="0" xfId="2" applyFont="1" applyFill="1" applyBorder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50</xdr:row>
      <xdr:rowOff>114299</xdr:rowOff>
    </xdr:from>
    <xdr:to>
      <xdr:col>2</xdr:col>
      <xdr:colOff>1914525</xdr:colOff>
      <xdr:row>56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2000250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1933545</xdr:colOff>
      <xdr:row>101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1329989</xdr:colOff>
      <xdr:row>124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123825</xdr:rowOff>
    </xdr:from>
    <xdr:to>
      <xdr:col>2</xdr:col>
      <xdr:colOff>1819275</xdr:colOff>
      <xdr:row>9</xdr:row>
      <xdr:rowOff>66675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76325"/>
          <a:ext cx="39338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28575</xdr:rowOff>
    </xdr:from>
    <xdr:to>
      <xdr:col>2</xdr:col>
      <xdr:colOff>1819275</xdr:colOff>
      <xdr:row>33</xdr:row>
      <xdr:rowOff>95250</xdr:rowOff>
    </xdr:to>
    <xdr:pic>
      <xdr:nvPicPr>
        <xdr:cNvPr id="1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200775"/>
          <a:ext cx="39338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6"/>
  <sheetViews>
    <sheetView showGridLines="0" tabSelected="1" zoomScaleNormal="100" workbookViewId="0">
      <selection activeCell="B12" sqref="B12"/>
    </sheetView>
  </sheetViews>
  <sheetFormatPr baseColWidth="10" defaultRowHeight="15" x14ac:dyDescent="0.25"/>
  <cols>
    <col min="2" max="2" width="31.7109375" customWidth="1"/>
    <col min="3" max="3" width="35.42578125" customWidth="1"/>
    <col min="4" max="4" width="31.7109375" customWidth="1"/>
    <col min="5" max="5" width="15.7109375" customWidth="1"/>
    <col min="6" max="6" width="31.7109375" customWidth="1"/>
    <col min="7" max="7" width="15.7109375" customWidth="1"/>
  </cols>
  <sheetData>
    <row r="8" spans="2:7" ht="24" x14ac:dyDescent="0.35">
      <c r="C8" s="46"/>
      <c r="D8" s="45" t="s">
        <v>15</v>
      </c>
      <c r="E8" s="45"/>
      <c r="F8" s="45"/>
      <c r="G8" s="45"/>
    </row>
    <row r="12" spans="2:7" s="43" customFormat="1" ht="21" customHeight="1" x14ac:dyDescent="0.35">
      <c r="B12" s="41" t="s">
        <v>0</v>
      </c>
      <c r="C12" s="42"/>
      <c r="D12" s="42"/>
      <c r="E12" s="42"/>
      <c r="F12" s="42"/>
      <c r="G12" s="42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20" t="s">
        <v>1</v>
      </c>
      <c r="C14" s="20" t="s">
        <v>2</v>
      </c>
      <c r="D14" s="20" t="s">
        <v>4</v>
      </c>
      <c r="E14" s="20" t="s">
        <v>3</v>
      </c>
      <c r="F14" s="20" t="s">
        <v>5</v>
      </c>
      <c r="G14" s="20" t="s">
        <v>3</v>
      </c>
    </row>
    <row r="15" spans="2:7" s="1" customFormat="1" ht="12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3" t="s">
        <v>6</v>
      </c>
      <c r="C16" s="14">
        <f>+C17+C18+C19+C20</f>
        <v>73998936811.369995</v>
      </c>
      <c r="D16" s="14">
        <f>+D17+D18+D19+D20</f>
        <v>37099746612.860001</v>
      </c>
      <c r="E16" s="15">
        <f>+D16/C16</f>
        <v>0.50135513037748936</v>
      </c>
      <c r="F16" s="14">
        <f>+F17+F18+F19+F20</f>
        <v>35222551247.909996</v>
      </c>
      <c r="G16" s="15">
        <f>+F16/C16</f>
        <v>0.47598726097505262</v>
      </c>
    </row>
    <row r="17" spans="2:7" s="1" customFormat="1" ht="16.5" x14ac:dyDescent="0.3">
      <c r="B17" s="6" t="s">
        <v>7</v>
      </c>
      <c r="C17" s="7">
        <f>+C39+C62+C84+C108+C130</f>
        <v>15582785</v>
      </c>
      <c r="D17" s="7">
        <f>+D39+D62+D84+D108+D130</f>
        <v>2406666</v>
      </c>
      <c r="E17" s="8">
        <f>+D17/C17</f>
        <v>0.15444389433596112</v>
      </c>
      <c r="F17" s="7">
        <f>+F39+F62+F84+F108+F130</f>
        <v>2406666</v>
      </c>
      <c r="G17" s="8">
        <f>+F17/C17</f>
        <v>0.15444389433596112</v>
      </c>
    </row>
    <row r="18" spans="2:7" s="1" customFormat="1" ht="16.5" x14ac:dyDescent="0.3">
      <c r="B18" s="6" t="s">
        <v>8</v>
      </c>
      <c r="C18" s="7">
        <f t="shared" ref="C17:C19" si="0">+C40+C63+C85+C109+C131</f>
        <v>27804242816.139999</v>
      </c>
      <c r="D18" s="7">
        <f>+D40+D63+D85+D109+D131</f>
        <v>6869921260.0100002</v>
      </c>
      <c r="E18" s="8">
        <f>+D18/C18</f>
        <v>0.24708176034278123</v>
      </c>
      <c r="F18" s="7">
        <f>+F40+F63+F85+F109+F131</f>
        <v>4998779606.5600004</v>
      </c>
      <c r="G18" s="8">
        <f>+F18/C18</f>
        <v>0.17978477743901281</v>
      </c>
    </row>
    <row r="19" spans="2:7" s="1" customFormat="1" ht="16.5" x14ac:dyDescent="0.3">
      <c r="B19" s="6" t="s">
        <v>9</v>
      </c>
      <c r="C19" s="7">
        <f t="shared" si="0"/>
        <v>46179111210.230003</v>
      </c>
      <c r="D19" s="7">
        <f>+D41+D64+D86+D110+D132</f>
        <v>30227418686.849998</v>
      </c>
      <c r="E19" s="8">
        <f>+D19/C19</f>
        <v>0.6545690875088509</v>
      </c>
      <c r="F19" s="7">
        <f>+F41+F64+F86+F110+F132</f>
        <v>30221364975.349998</v>
      </c>
      <c r="G19" s="8">
        <f>+F19/C19</f>
        <v>0.65443799552069104</v>
      </c>
    </row>
    <row r="20" spans="2:7" s="1" customFormat="1" ht="30" customHeight="1" x14ac:dyDescent="0.3">
      <c r="B20" s="10" t="s">
        <v>10</v>
      </c>
      <c r="C20" s="9">
        <f>+C87</f>
        <v>0</v>
      </c>
      <c r="D20" s="9">
        <f>+D87</f>
        <v>0</v>
      </c>
      <c r="E20" s="11"/>
      <c r="F20" s="9">
        <f>+F87</f>
        <v>0</v>
      </c>
      <c r="G20" s="11"/>
    </row>
    <row r="21" spans="2:7" s="1" customFormat="1" ht="18.75" customHeight="1" x14ac:dyDescent="0.3">
      <c r="B21" s="4"/>
      <c r="C21" s="4"/>
      <c r="D21" s="4"/>
      <c r="E21" s="12"/>
      <c r="F21" s="4"/>
      <c r="G21" s="12"/>
    </row>
    <row r="22" spans="2:7" s="5" customFormat="1" ht="18" x14ac:dyDescent="0.25">
      <c r="B22" s="13" t="s">
        <v>11</v>
      </c>
      <c r="C22" s="14">
        <f>+C44+C67+C89+C112+C134</f>
        <v>234250449669.88</v>
      </c>
      <c r="D22" s="14">
        <f>+D44+D67+D89+D112+D134</f>
        <v>14671179706.18</v>
      </c>
      <c r="E22" s="15">
        <f>+D22/C22</f>
        <v>6.2630316086289356E-2</v>
      </c>
      <c r="F22" s="14">
        <f>+F44+F67+F89+F112+F134</f>
        <v>14667639372.18</v>
      </c>
      <c r="G22" s="15">
        <f>+F22/C22</f>
        <v>6.2615202629709057E-2</v>
      </c>
    </row>
    <row r="23" spans="2:7" s="1" customFormat="1" ht="12" customHeight="1" x14ac:dyDescent="0.3">
      <c r="B23" s="4"/>
      <c r="C23" s="4"/>
      <c r="D23" s="4"/>
      <c r="E23" s="12"/>
      <c r="F23" s="4"/>
      <c r="G23" s="12"/>
    </row>
    <row r="24" spans="2:7" s="5" customFormat="1" ht="18" x14ac:dyDescent="0.25">
      <c r="B24" s="16" t="s">
        <v>12</v>
      </c>
      <c r="C24" s="17">
        <f>+C22+C16</f>
        <v>308249386481.25</v>
      </c>
      <c r="D24" s="17">
        <f>+D22+D16</f>
        <v>51770926319.040001</v>
      </c>
      <c r="E24" s="18">
        <f>+D24/C24</f>
        <v>0.16795143344815414</v>
      </c>
      <c r="F24" s="17">
        <f>+F22+F16</f>
        <v>49890190620.089996</v>
      </c>
      <c r="G24" s="18">
        <f>+F24/C24</f>
        <v>0.16185008894778347</v>
      </c>
    </row>
    <row r="26" spans="2:7" x14ac:dyDescent="0.25">
      <c r="C26" s="44"/>
      <c r="D26" s="44"/>
      <c r="E26" s="44"/>
      <c r="F26" s="44"/>
      <c r="G26" s="44"/>
    </row>
    <row r="27" spans="2:7" x14ac:dyDescent="0.25">
      <c r="C27" s="44"/>
      <c r="D27" s="44"/>
      <c r="E27" s="44"/>
      <c r="F27" s="44"/>
      <c r="G27" s="44"/>
    </row>
    <row r="32" spans="2:7" ht="24" x14ac:dyDescent="0.35">
      <c r="B32" s="19"/>
      <c r="C32" s="46"/>
      <c r="D32" s="45" t="s">
        <v>15</v>
      </c>
      <c r="E32" s="45"/>
      <c r="F32" s="45"/>
      <c r="G32" s="45"/>
    </row>
    <row r="36" spans="2:7" x14ac:dyDescent="0.25">
      <c r="B36" s="20" t="s">
        <v>1</v>
      </c>
      <c r="C36" s="20" t="s">
        <v>2</v>
      </c>
      <c r="D36" s="20" t="s">
        <v>4</v>
      </c>
      <c r="E36" s="20" t="s">
        <v>3</v>
      </c>
      <c r="F36" s="20" t="s">
        <v>5</v>
      </c>
      <c r="G36" s="20" t="s">
        <v>3</v>
      </c>
    </row>
    <row r="37" spans="2:7" ht="16.5" x14ac:dyDescent="0.3">
      <c r="B37" s="21"/>
      <c r="C37" s="21"/>
      <c r="D37" s="21"/>
      <c r="E37" s="21"/>
      <c r="F37" s="21"/>
      <c r="G37" s="21"/>
    </row>
    <row r="38" spans="2:7" ht="18" x14ac:dyDescent="0.25">
      <c r="B38" s="22" t="s">
        <v>6</v>
      </c>
      <c r="C38" s="23">
        <f>+C39+C40+C41</f>
        <v>13240000</v>
      </c>
      <c r="D38" s="23">
        <f>+D39+D40+D41</f>
        <v>13240000</v>
      </c>
      <c r="E38" s="24">
        <f>+D38/C38</f>
        <v>1</v>
      </c>
      <c r="F38" s="23">
        <f>+F39+F40+F41</f>
        <v>13240000</v>
      </c>
      <c r="G38" s="24">
        <f>+F38/C38</f>
        <v>1</v>
      </c>
    </row>
    <row r="39" spans="2:7" ht="16.5" x14ac:dyDescent="0.3">
      <c r="B39" s="25" t="s">
        <v>7</v>
      </c>
      <c r="C39" s="26">
        <v>0</v>
      </c>
      <c r="D39" s="26">
        <v>0</v>
      </c>
      <c r="E39" s="47">
        <v>0</v>
      </c>
      <c r="F39" s="26">
        <v>0</v>
      </c>
      <c r="G39" s="47">
        <v>0</v>
      </c>
    </row>
    <row r="40" spans="2:7" ht="16.5" x14ac:dyDescent="0.3">
      <c r="B40" s="25" t="s">
        <v>8</v>
      </c>
      <c r="C40" s="26">
        <v>0</v>
      </c>
      <c r="D40" s="26">
        <v>0</v>
      </c>
      <c r="E40" s="47">
        <v>0</v>
      </c>
      <c r="F40" s="26">
        <v>0</v>
      </c>
      <c r="G40" s="47">
        <v>0</v>
      </c>
    </row>
    <row r="41" spans="2:7" ht="16.5" x14ac:dyDescent="0.3">
      <c r="B41" s="25" t="s">
        <v>9</v>
      </c>
      <c r="C41" s="26">
        <v>13240000</v>
      </c>
      <c r="D41" s="26">
        <v>13240000</v>
      </c>
      <c r="E41" s="27">
        <f>+D41/C41</f>
        <v>1</v>
      </c>
      <c r="F41" s="26">
        <v>13240000</v>
      </c>
      <c r="G41" s="27">
        <f>+F41/C41</f>
        <v>1</v>
      </c>
    </row>
    <row r="42" spans="2:7" ht="16.5" x14ac:dyDescent="0.3">
      <c r="B42" s="21"/>
      <c r="C42" s="21"/>
      <c r="D42" s="21"/>
      <c r="E42" s="21"/>
      <c r="F42" s="26"/>
      <c r="G42" s="21"/>
    </row>
    <row r="43" spans="2:7" ht="16.5" x14ac:dyDescent="0.3">
      <c r="B43" s="21"/>
      <c r="C43" s="21"/>
      <c r="D43" s="21"/>
      <c r="E43" s="21"/>
      <c r="F43" s="26"/>
      <c r="G43" s="21"/>
    </row>
    <row r="44" spans="2:7" ht="18" x14ac:dyDescent="0.25">
      <c r="B44" s="22" t="s">
        <v>11</v>
      </c>
      <c r="C44" s="28">
        <v>1918128146.1500001</v>
      </c>
      <c r="D44" s="28">
        <v>448557534</v>
      </c>
      <c r="E44" s="24">
        <f>+D44/C44</f>
        <v>0.23385170323491108</v>
      </c>
      <c r="F44" s="28">
        <v>448557534</v>
      </c>
      <c r="G44" s="24">
        <f>+F44/C44</f>
        <v>0.23385170323491108</v>
      </c>
    </row>
    <row r="45" spans="2:7" ht="16.5" x14ac:dyDescent="0.3">
      <c r="B45" s="21"/>
      <c r="C45" s="21"/>
      <c r="D45" s="26"/>
      <c r="E45" s="21"/>
      <c r="F45" s="26"/>
      <c r="G45" s="21"/>
    </row>
    <row r="46" spans="2:7" ht="18" x14ac:dyDescent="0.25">
      <c r="B46" s="29" t="s">
        <v>12</v>
      </c>
      <c r="C46" s="30">
        <f>+C44+C38</f>
        <v>1931368146.1500001</v>
      </c>
      <c r="D46" s="30">
        <f>+D44+D38</f>
        <v>461797534</v>
      </c>
      <c r="E46" s="31">
        <f>+D46/C46</f>
        <v>0.23910383679080022</v>
      </c>
      <c r="F46" s="30">
        <f>+F44+F38</f>
        <v>461797534</v>
      </c>
      <c r="G46" s="31">
        <f>+F46/C46</f>
        <v>0.23910383679080022</v>
      </c>
    </row>
    <row r="54" spans="2:7" ht="24" x14ac:dyDescent="0.35">
      <c r="C54" s="46"/>
      <c r="D54" s="45" t="s">
        <v>15</v>
      </c>
      <c r="E54" s="45"/>
      <c r="F54" s="45"/>
      <c r="G54" s="45"/>
    </row>
    <row r="58" spans="2:7" ht="16.5" x14ac:dyDescent="0.3">
      <c r="B58" s="2"/>
      <c r="C58" s="2"/>
      <c r="D58" s="2"/>
      <c r="E58" s="2"/>
      <c r="F58" s="2"/>
      <c r="G58" s="2"/>
    </row>
    <row r="59" spans="2:7" ht="21" customHeight="1" x14ac:dyDescent="0.25">
      <c r="B59" s="32" t="s">
        <v>1</v>
      </c>
      <c r="C59" s="32" t="s">
        <v>2</v>
      </c>
      <c r="D59" s="32" t="s">
        <v>4</v>
      </c>
      <c r="E59" s="32" t="s">
        <v>13</v>
      </c>
      <c r="F59" s="32" t="s">
        <v>5</v>
      </c>
      <c r="G59" s="32" t="s">
        <v>13</v>
      </c>
    </row>
    <row r="60" spans="2:7" ht="16.5" x14ac:dyDescent="0.3">
      <c r="B60" s="4"/>
      <c r="C60" s="4"/>
      <c r="D60" s="4"/>
      <c r="E60" s="4"/>
      <c r="F60" s="4"/>
      <c r="G60" s="4"/>
    </row>
    <row r="61" spans="2:7" ht="18" x14ac:dyDescent="0.25">
      <c r="B61" s="13" t="s">
        <v>6</v>
      </c>
      <c r="C61" s="33">
        <f>+C62+C63+C64</f>
        <v>7276997928.54</v>
      </c>
      <c r="D61" s="33">
        <f>+D62+D63+D64</f>
        <v>3287201578.3000002</v>
      </c>
      <c r="E61" s="15">
        <f>+D61/C61</f>
        <v>0.45172495726675554</v>
      </c>
      <c r="F61" s="33">
        <f>+F62+F63+F64</f>
        <v>3279129381.1100001</v>
      </c>
      <c r="G61" s="15">
        <f>+F61/C61</f>
        <v>0.4506156815366717</v>
      </c>
    </row>
    <row r="62" spans="2:7" ht="16.5" x14ac:dyDescent="0.3">
      <c r="B62" s="6" t="s">
        <v>7</v>
      </c>
      <c r="C62" s="7">
        <v>2809338</v>
      </c>
      <c r="D62" s="7">
        <v>2406666</v>
      </c>
      <c r="E62" s="8">
        <f>+D62/C62</f>
        <v>0.85666658835640286</v>
      </c>
      <c r="F62" s="7">
        <v>2406666</v>
      </c>
      <c r="G62" s="8">
        <f>+F62/C62</f>
        <v>0.85666658835640286</v>
      </c>
    </row>
    <row r="63" spans="2:7" ht="16.5" x14ac:dyDescent="0.3">
      <c r="B63" s="6" t="s">
        <v>8</v>
      </c>
      <c r="C63" s="7">
        <v>7274188590.54</v>
      </c>
      <c r="D63" s="7">
        <v>3284794912.3000002</v>
      </c>
      <c r="E63" s="8">
        <f>+D63/C63</f>
        <v>0.45156856622769431</v>
      </c>
      <c r="F63" s="7">
        <v>3276722715.1100001</v>
      </c>
      <c r="G63" s="8">
        <f t="shared" ref="G63:G64" si="1">+F63/C63</f>
        <v>0.45045886208825286</v>
      </c>
    </row>
    <row r="64" spans="2:7" ht="16.5" x14ac:dyDescent="0.3">
      <c r="B64" s="6" t="s">
        <v>9</v>
      </c>
      <c r="C64" s="7">
        <v>0</v>
      </c>
      <c r="D64" s="7">
        <v>0</v>
      </c>
      <c r="E64" s="8">
        <v>0</v>
      </c>
      <c r="F64" s="7">
        <v>0</v>
      </c>
      <c r="G64" s="8">
        <v>0</v>
      </c>
    </row>
    <row r="65" spans="2:7" ht="16.5" x14ac:dyDescent="0.3">
      <c r="B65" s="4"/>
      <c r="C65" s="4"/>
      <c r="D65" s="4"/>
      <c r="E65" s="12"/>
      <c r="F65" s="4"/>
      <c r="G65" s="12"/>
    </row>
    <row r="66" spans="2:7" ht="16.5" x14ac:dyDescent="0.3">
      <c r="B66" s="4"/>
      <c r="C66" s="4"/>
      <c r="D66" s="4"/>
      <c r="E66" s="12"/>
      <c r="F66" s="4"/>
      <c r="G66" s="12"/>
    </row>
    <row r="67" spans="2:7" ht="18" x14ac:dyDescent="0.25">
      <c r="B67" s="13" t="s">
        <v>11</v>
      </c>
      <c r="C67" s="14">
        <v>21609721983.260002</v>
      </c>
      <c r="D67" s="14">
        <v>2145646871.8800001</v>
      </c>
      <c r="E67" s="15">
        <f>+D67/C67</f>
        <v>9.9290813345129014E-2</v>
      </c>
      <c r="F67" s="14">
        <v>2142106537.8800001</v>
      </c>
      <c r="G67" s="15">
        <f>+F67/C67</f>
        <v>9.9126982732095567E-2</v>
      </c>
    </row>
    <row r="68" spans="2:7" ht="16.5" x14ac:dyDescent="0.3">
      <c r="B68" s="4"/>
      <c r="C68" s="4"/>
      <c r="D68" s="4"/>
      <c r="E68" s="12"/>
      <c r="F68" s="4"/>
      <c r="G68" s="12"/>
    </row>
    <row r="69" spans="2:7" ht="18" x14ac:dyDescent="0.25">
      <c r="B69" s="16" t="s">
        <v>12</v>
      </c>
      <c r="C69" s="17">
        <f>+C67+C61</f>
        <v>28886719911.800003</v>
      </c>
      <c r="D69" s="17">
        <f>+D67+D61</f>
        <v>5432848450.1800003</v>
      </c>
      <c r="E69" s="18">
        <f>+D69/C69</f>
        <v>0.18807425927097812</v>
      </c>
      <c r="F69" s="17">
        <f>+F67+F61</f>
        <v>5421235918.9899998</v>
      </c>
      <c r="G69" s="18">
        <f>+F69/C69</f>
        <v>0.18767225685514632</v>
      </c>
    </row>
    <row r="77" spans="2:7" ht="24" x14ac:dyDescent="0.35">
      <c r="B77" s="19"/>
      <c r="C77" s="46"/>
      <c r="D77" s="45" t="s">
        <v>15</v>
      </c>
      <c r="E77" s="45"/>
      <c r="F77" s="45"/>
      <c r="G77" s="45"/>
    </row>
    <row r="81" spans="2:7" x14ac:dyDescent="0.25">
      <c r="B81" s="20" t="s">
        <v>1</v>
      </c>
      <c r="C81" s="20" t="s">
        <v>2</v>
      </c>
      <c r="D81" s="20" t="s">
        <v>4</v>
      </c>
      <c r="E81" s="20" t="s">
        <v>3</v>
      </c>
      <c r="F81" s="20" t="s">
        <v>5</v>
      </c>
      <c r="G81" s="20" t="s">
        <v>3</v>
      </c>
    </row>
    <row r="82" spans="2:7" ht="16.5" x14ac:dyDescent="0.3">
      <c r="B82" s="21"/>
      <c r="C82" s="21"/>
      <c r="D82" s="21"/>
      <c r="E82" s="21"/>
      <c r="F82" s="21"/>
      <c r="G82" s="21"/>
    </row>
    <row r="83" spans="2:7" ht="18" x14ac:dyDescent="0.25">
      <c r="B83" s="34" t="s">
        <v>6</v>
      </c>
      <c r="C83" s="35">
        <f>+C84+C85+C86+C87</f>
        <v>679487300</v>
      </c>
      <c r="D83" s="35">
        <f>+D84+D85+D86+D87</f>
        <v>0</v>
      </c>
      <c r="E83" s="36">
        <f>+D83/C83</f>
        <v>0</v>
      </c>
      <c r="F83" s="35">
        <f>+F84+F85+F86+F87</f>
        <v>0</v>
      </c>
      <c r="G83" s="36">
        <f>+F83/C83</f>
        <v>0</v>
      </c>
    </row>
    <row r="84" spans="2:7" ht="16.5" x14ac:dyDescent="0.3">
      <c r="B84" s="25" t="s">
        <v>7</v>
      </c>
      <c r="C84" s="26">
        <v>0</v>
      </c>
      <c r="D84" s="26">
        <v>0</v>
      </c>
      <c r="E84" s="27">
        <v>0</v>
      </c>
      <c r="F84" s="26">
        <v>0</v>
      </c>
      <c r="G84" s="27">
        <v>0</v>
      </c>
    </row>
    <row r="85" spans="2:7" ht="16.5" x14ac:dyDescent="0.3">
      <c r="B85" s="25" t="s">
        <v>8</v>
      </c>
      <c r="C85" s="26">
        <v>679487300</v>
      </c>
      <c r="D85" s="26">
        <v>0</v>
      </c>
      <c r="E85" s="27">
        <f>+D85/C85</f>
        <v>0</v>
      </c>
      <c r="F85" s="26">
        <v>0</v>
      </c>
      <c r="G85" s="27">
        <f>+F85/C85</f>
        <v>0</v>
      </c>
    </row>
    <row r="86" spans="2:7" ht="16.5" x14ac:dyDescent="0.3">
      <c r="B86" s="25" t="s">
        <v>9</v>
      </c>
      <c r="C86" s="26">
        <v>0</v>
      </c>
      <c r="D86" s="26">
        <v>0</v>
      </c>
      <c r="E86" s="27">
        <v>0</v>
      </c>
      <c r="F86" s="26">
        <v>0</v>
      </c>
      <c r="G86" s="27">
        <v>0</v>
      </c>
    </row>
    <row r="87" spans="2:7" ht="33" x14ac:dyDescent="0.3">
      <c r="B87" s="37" t="s">
        <v>14</v>
      </c>
      <c r="C87" s="9">
        <v>0</v>
      </c>
      <c r="D87" s="9">
        <v>0</v>
      </c>
      <c r="E87" s="38">
        <v>0</v>
      </c>
      <c r="F87" s="26">
        <v>0</v>
      </c>
      <c r="G87" s="39">
        <v>0</v>
      </c>
    </row>
    <row r="88" spans="2:7" ht="16.5" x14ac:dyDescent="0.3">
      <c r="B88" s="21"/>
      <c r="C88" s="21"/>
      <c r="D88" s="21"/>
      <c r="E88" s="21"/>
      <c r="F88" s="26"/>
      <c r="G88" s="21"/>
    </row>
    <row r="89" spans="2:7" ht="18" x14ac:dyDescent="0.25">
      <c r="B89" s="34" t="s">
        <v>11</v>
      </c>
      <c r="C89" s="40">
        <v>0</v>
      </c>
      <c r="D89" s="40">
        <v>0</v>
      </c>
      <c r="E89" s="36">
        <v>0</v>
      </c>
      <c r="F89" s="40">
        <v>0</v>
      </c>
      <c r="G89" s="36">
        <v>0</v>
      </c>
    </row>
    <row r="90" spans="2:7" ht="16.5" x14ac:dyDescent="0.3">
      <c r="B90" s="21"/>
      <c r="C90" s="21"/>
      <c r="D90" s="26"/>
      <c r="E90" s="21"/>
      <c r="F90" s="26"/>
      <c r="G90" s="21"/>
    </row>
    <row r="91" spans="2:7" ht="18" x14ac:dyDescent="0.25">
      <c r="B91" s="29" t="s">
        <v>12</v>
      </c>
      <c r="C91" s="30">
        <f>+C89+C83</f>
        <v>679487300</v>
      </c>
      <c r="D91" s="30">
        <f>+D89+D83</f>
        <v>0</v>
      </c>
      <c r="E91" s="31">
        <f>+D91/C91</f>
        <v>0</v>
      </c>
      <c r="F91" s="30">
        <f>+F89+F83</f>
        <v>0</v>
      </c>
      <c r="G91" s="31">
        <f>+F91/C91</f>
        <v>0</v>
      </c>
    </row>
    <row r="100" spans="2:7" ht="24" x14ac:dyDescent="0.35">
      <c r="C100" s="46"/>
      <c r="D100" s="45" t="s">
        <v>15</v>
      </c>
      <c r="E100" s="45"/>
      <c r="F100" s="45"/>
      <c r="G100" s="45"/>
    </row>
    <row r="104" spans="2:7" ht="16.5" x14ac:dyDescent="0.3">
      <c r="B104" s="2"/>
      <c r="C104" s="2"/>
      <c r="D104" s="2"/>
      <c r="E104" s="2"/>
      <c r="F104" s="2"/>
      <c r="G104" s="2"/>
    </row>
    <row r="105" spans="2:7" ht="23.25" customHeight="1" x14ac:dyDescent="0.25">
      <c r="B105" s="32" t="s">
        <v>1</v>
      </c>
      <c r="C105" s="20" t="s">
        <v>2</v>
      </c>
      <c r="D105" s="20" t="s">
        <v>4</v>
      </c>
      <c r="E105" s="20" t="s">
        <v>3</v>
      </c>
      <c r="F105" s="20" t="s">
        <v>5</v>
      </c>
      <c r="G105" s="20" t="s">
        <v>3</v>
      </c>
    </row>
    <row r="106" spans="2:7" ht="16.5" x14ac:dyDescent="0.3">
      <c r="B106" s="4"/>
      <c r="C106" s="4"/>
      <c r="D106" s="4"/>
      <c r="E106" s="4"/>
      <c r="F106" s="4"/>
      <c r="G106" s="4"/>
    </row>
    <row r="107" spans="2:7" ht="18" x14ac:dyDescent="0.25">
      <c r="B107" s="13" t="s">
        <v>6</v>
      </c>
      <c r="C107" s="33">
        <f>+C108+C109+C110</f>
        <v>0</v>
      </c>
      <c r="D107" s="33">
        <f>+D108+D109+D110</f>
        <v>0</v>
      </c>
      <c r="E107" s="15">
        <v>0</v>
      </c>
      <c r="F107" s="33">
        <f>+F108+F109+F110</f>
        <v>0</v>
      </c>
      <c r="G107" s="15">
        <v>0</v>
      </c>
    </row>
    <row r="108" spans="2:7" ht="16.5" x14ac:dyDescent="0.3">
      <c r="B108" s="6" t="s">
        <v>7</v>
      </c>
      <c r="C108" s="7">
        <v>0</v>
      </c>
      <c r="D108" s="7">
        <v>0</v>
      </c>
      <c r="E108" s="8">
        <v>0</v>
      </c>
      <c r="F108" s="7">
        <v>0</v>
      </c>
      <c r="G108" s="8">
        <v>0</v>
      </c>
    </row>
    <row r="109" spans="2:7" ht="16.5" x14ac:dyDescent="0.3">
      <c r="B109" s="6" t="s">
        <v>8</v>
      </c>
      <c r="C109" s="7">
        <v>0</v>
      </c>
      <c r="D109" s="7">
        <v>0</v>
      </c>
      <c r="E109" s="8">
        <v>0</v>
      </c>
      <c r="F109" s="7">
        <v>0</v>
      </c>
      <c r="G109" s="8">
        <v>0</v>
      </c>
    </row>
    <row r="110" spans="2:7" ht="16.5" x14ac:dyDescent="0.3">
      <c r="B110" s="6" t="s">
        <v>9</v>
      </c>
      <c r="C110" s="7">
        <v>0</v>
      </c>
      <c r="D110" s="7">
        <v>0</v>
      </c>
      <c r="E110" s="8">
        <v>0</v>
      </c>
      <c r="F110" s="7">
        <v>0</v>
      </c>
      <c r="G110" s="8">
        <v>0</v>
      </c>
    </row>
    <row r="111" spans="2:7" ht="16.5" x14ac:dyDescent="0.3">
      <c r="B111" s="4"/>
      <c r="C111" s="4"/>
      <c r="D111" s="4"/>
      <c r="E111" s="12"/>
      <c r="F111" s="4"/>
      <c r="G111" s="12"/>
    </row>
    <row r="112" spans="2:7" ht="18" x14ac:dyDescent="0.25">
      <c r="B112" s="13" t="s">
        <v>11</v>
      </c>
      <c r="C112" s="14">
        <v>0</v>
      </c>
      <c r="D112" s="14">
        <v>0</v>
      </c>
      <c r="E112" s="15">
        <v>0</v>
      </c>
      <c r="F112" s="14">
        <v>0</v>
      </c>
      <c r="G112" s="15">
        <v>0</v>
      </c>
    </row>
    <row r="113" spans="2:7" ht="16.5" x14ac:dyDescent="0.3">
      <c r="B113" s="4"/>
      <c r="C113" s="4"/>
      <c r="D113" s="4"/>
      <c r="E113" s="12"/>
      <c r="F113" s="4"/>
      <c r="G113" s="12"/>
    </row>
    <row r="114" spans="2:7" ht="18" x14ac:dyDescent="0.25">
      <c r="B114" s="16" t="s">
        <v>12</v>
      </c>
      <c r="C114" s="17">
        <f>+C107+C112</f>
        <v>0</v>
      </c>
      <c r="D114" s="17">
        <f>+D107+D112</f>
        <v>0</v>
      </c>
      <c r="E114" s="18">
        <v>0</v>
      </c>
      <c r="F114" s="17">
        <f>+F107+F112</f>
        <v>0</v>
      </c>
      <c r="G114" s="18">
        <v>0</v>
      </c>
    </row>
    <row r="122" spans="2:7" ht="24" x14ac:dyDescent="0.35">
      <c r="C122" s="46"/>
      <c r="D122" s="45" t="s">
        <v>15</v>
      </c>
      <c r="E122" s="45"/>
      <c r="F122" s="45"/>
      <c r="G122" s="45"/>
    </row>
    <row r="126" spans="2:7" ht="16.5" x14ac:dyDescent="0.3">
      <c r="B126" s="2"/>
      <c r="C126" s="2"/>
      <c r="D126" s="2"/>
      <c r="E126" s="2"/>
      <c r="F126" s="2"/>
      <c r="G126" s="2"/>
    </row>
    <row r="127" spans="2:7" ht="22.5" customHeight="1" x14ac:dyDescent="0.25">
      <c r="B127" s="32" t="s">
        <v>1</v>
      </c>
      <c r="C127" s="20" t="s">
        <v>2</v>
      </c>
      <c r="D127" s="20" t="s">
        <v>4</v>
      </c>
      <c r="E127" s="20" t="s">
        <v>3</v>
      </c>
      <c r="F127" s="20" t="s">
        <v>5</v>
      </c>
      <c r="G127" s="20" t="s">
        <v>3</v>
      </c>
    </row>
    <row r="128" spans="2:7" ht="16.5" x14ac:dyDescent="0.3">
      <c r="B128" s="4"/>
      <c r="C128" s="4"/>
      <c r="D128" s="4"/>
      <c r="E128" s="4"/>
      <c r="F128" s="4"/>
      <c r="G128" s="4"/>
    </row>
    <row r="129" spans="2:7" ht="18" x14ac:dyDescent="0.25">
      <c r="B129" s="13" t="s">
        <v>6</v>
      </c>
      <c r="C129" s="33">
        <f>+C130+C131+C132</f>
        <v>66029211582.830002</v>
      </c>
      <c r="D129" s="33">
        <f>+D130+D131+D132</f>
        <v>33799305034.559998</v>
      </c>
      <c r="E129" s="15">
        <f>+D129/C129</f>
        <v>0.51188412256233951</v>
      </c>
      <c r="F129" s="33">
        <f>+F130+F131+F132</f>
        <v>31930181866.799999</v>
      </c>
      <c r="G129" s="15">
        <f>+F129/C129</f>
        <v>0.48357660346656339</v>
      </c>
    </row>
    <row r="130" spans="2:7" ht="16.5" x14ac:dyDescent="0.3">
      <c r="B130" s="6" t="s">
        <v>7</v>
      </c>
      <c r="C130" s="7">
        <v>12773447</v>
      </c>
      <c r="D130" s="7">
        <v>0</v>
      </c>
      <c r="E130" s="8">
        <f>+D130/C130</f>
        <v>0</v>
      </c>
      <c r="F130" s="7">
        <v>0</v>
      </c>
      <c r="G130" s="8">
        <f>+F130/C130</f>
        <v>0</v>
      </c>
    </row>
    <row r="131" spans="2:7" ht="16.5" x14ac:dyDescent="0.3">
      <c r="B131" s="6" t="s">
        <v>8</v>
      </c>
      <c r="C131" s="7">
        <v>19850566925.599998</v>
      </c>
      <c r="D131" s="7">
        <v>3585126347.71</v>
      </c>
      <c r="E131" s="8">
        <f>+D131/C131</f>
        <v>0.18060574094166013</v>
      </c>
      <c r="F131" s="7">
        <v>1722056891.45</v>
      </c>
      <c r="G131" s="8">
        <f>+F131/C131</f>
        <v>8.6751018139898772E-2</v>
      </c>
    </row>
    <row r="132" spans="2:7" ht="16.5" x14ac:dyDescent="0.3">
      <c r="B132" s="6" t="s">
        <v>9</v>
      </c>
      <c r="C132" s="7">
        <v>46165871210.230003</v>
      </c>
      <c r="D132" s="7">
        <v>30214178686.849998</v>
      </c>
      <c r="E132" s="8">
        <f>+D132/C132</f>
        <v>0.65447002070557192</v>
      </c>
      <c r="F132" s="7">
        <v>30208124975.349998</v>
      </c>
      <c r="G132" s="8">
        <f>+F132/C132</f>
        <v>0.65433889112128596</v>
      </c>
    </row>
    <row r="133" spans="2:7" ht="16.5" x14ac:dyDescent="0.3">
      <c r="B133" s="4"/>
      <c r="C133" s="4"/>
      <c r="D133" s="4"/>
      <c r="E133" s="12"/>
      <c r="F133" s="4"/>
      <c r="G133" s="12"/>
    </row>
    <row r="134" spans="2:7" ht="18" x14ac:dyDescent="0.25">
      <c r="B134" s="13" t="s">
        <v>11</v>
      </c>
      <c r="C134" s="14">
        <v>210722599540.47</v>
      </c>
      <c r="D134" s="14">
        <v>12076975300.299999</v>
      </c>
      <c r="E134" s="15">
        <f>+D134/C134</f>
        <v>5.7312197773929673E-2</v>
      </c>
      <c r="F134" s="14">
        <v>12076975300.299999</v>
      </c>
      <c r="G134" s="15">
        <f>+F134/C134</f>
        <v>5.7312197773929673E-2</v>
      </c>
    </row>
    <row r="135" spans="2:7" ht="16.5" x14ac:dyDescent="0.3">
      <c r="B135" s="4"/>
      <c r="C135" s="4"/>
      <c r="D135" s="4"/>
      <c r="E135" s="12"/>
      <c r="F135" s="4"/>
      <c r="G135" s="12"/>
    </row>
    <row r="136" spans="2:7" ht="18" x14ac:dyDescent="0.25">
      <c r="B136" s="16" t="s">
        <v>12</v>
      </c>
      <c r="C136" s="17">
        <f>+C134+C129</f>
        <v>276751811123.29999</v>
      </c>
      <c r="D136" s="17">
        <f>+D134+D129</f>
        <v>45876280334.860001</v>
      </c>
      <c r="E136" s="18">
        <f>+D136/C136</f>
        <v>0.16576686580172351</v>
      </c>
      <c r="F136" s="17">
        <f>+F134+F129</f>
        <v>44007157167.099998</v>
      </c>
      <c r="G136" s="18">
        <f>+F136/C136</f>
        <v>0.15901307741575604</v>
      </c>
    </row>
  </sheetData>
  <mergeCells count="6">
    <mergeCell ref="D8:G8"/>
    <mergeCell ref="D32:G32"/>
    <mergeCell ref="D54:G54"/>
    <mergeCell ref="D77:G77"/>
    <mergeCell ref="D100:G100"/>
    <mergeCell ref="D122:G122"/>
  </mergeCells>
  <pageMargins left="0.7" right="0.7" top="0.75" bottom="0.75" header="0.3" footer="0.3"/>
  <pageSetup paperSize="9" orientation="portrait" r:id="rId1"/>
  <ignoredErrors>
    <ignoredError sqref="D16 D23:E23 D38:E38 E61 E69 D83:E83 D107 D129 D88 D90:D91 D111:F111 D113:F113 D24 F38 E46 F61 F83 F88 F90:F91 E91 F107 D114 F114 E129:E136 E16:E19 E22 E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2018</Anio>
    <_dlc_DocId xmlns="81cc8fc0-8d1e-4295-8f37-5d076116407c">2TV4CCKVFCYA-94321226-38</_dlc_DocId>
    <_dlc_DocIdUrl xmlns="81cc8fc0-8d1e-4295-8f37-5d076116407c">
      <Url>https://www.minjusticia.gov.co/ministerio/_layouts/15/DocIdRedir.aspx?ID=2TV4CCKVFCYA-94321226-38</Url>
      <Description>2TV4CCKVFCYA-94321226-38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6BAF776-70B9-40E0-9806-C045AE7E0077}"/>
</file>

<file path=customXml/itemProps2.xml><?xml version="1.0" encoding="utf-8"?>
<ds:datastoreItem xmlns:ds="http://schemas.openxmlformats.org/officeDocument/2006/customXml" ds:itemID="{2C59E37C-959C-4902-818E-454A21900720}"/>
</file>

<file path=customXml/itemProps3.xml><?xml version="1.0" encoding="utf-8"?>
<ds:datastoreItem xmlns:ds="http://schemas.openxmlformats.org/officeDocument/2006/customXml" ds:itemID="{ECD01A41-EAFA-4A54-8ED3-616C081212FF}"/>
</file>

<file path=customXml/itemProps4.xml><?xml version="1.0" encoding="utf-8"?>
<ds:datastoreItem xmlns:ds="http://schemas.openxmlformats.org/officeDocument/2006/customXml" ds:itemID="{D03C8577-9F8A-49B5-987B-1CC8235E9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Marzo - 2018 </dc:title>
  <dc:creator>BELKIS YORGETH RONCANCIO ENCISO</dc:creator>
  <cp:lastModifiedBy>BELKIS YORGETH RONCANCIO ENCISO</cp:lastModifiedBy>
  <cp:lastPrinted>2018-06-05T16:42:59Z</cp:lastPrinted>
  <dcterms:created xsi:type="dcterms:W3CDTF">2018-02-21T20:39:46Z</dcterms:created>
  <dcterms:modified xsi:type="dcterms:W3CDTF">2018-09-10T21:25:33Z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3800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1efffd6a-6115-4047-98ee-58e2a9af9dac</vt:lpwstr>
  </property>
</Properties>
</file>