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MAUORD\Desktop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0" i="1"/>
  <c r="H19" i="1"/>
  <c r="H18" i="1"/>
  <c r="H17" i="1"/>
  <c r="F22" i="1"/>
  <c r="F20" i="1"/>
  <c r="F19" i="1"/>
  <c r="F18" i="1"/>
  <c r="F17" i="1"/>
  <c r="D22" i="1"/>
  <c r="D17" i="1"/>
  <c r="D18" i="1"/>
  <c r="D19" i="1"/>
  <c r="D20" i="1"/>
  <c r="C22" i="1"/>
  <c r="C20" i="1"/>
  <c r="C19" i="1"/>
  <c r="C18" i="1"/>
  <c r="C17" i="1"/>
  <c r="C16" i="1" s="1"/>
  <c r="C24" i="1" s="1"/>
  <c r="H16" i="1" l="1"/>
  <c r="H24" i="1"/>
  <c r="G22" i="1"/>
  <c r="I134" i="1" l="1"/>
  <c r="G134" i="1"/>
  <c r="E134" i="1"/>
  <c r="I132" i="1"/>
  <c r="G132" i="1"/>
  <c r="E132" i="1"/>
  <c r="I131" i="1"/>
  <c r="G131" i="1"/>
  <c r="E131" i="1"/>
  <c r="I130" i="1"/>
  <c r="G130" i="1"/>
  <c r="E130" i="1"/>
  <c r="H129" i="1"/>
  <c r="F129" i="1"/>
  <c r="F136" i="1" s="1"/>
  <c r="D129" i="1"/>
  <c r="D136" i="1" s="1"/>
  <c r="C129" i="1"/>
  <c r="I112" i="1"/>
  <c r="G112" i="1"/>
  <c r="E112" i="1"/>
  <c r="I110" i="1"/>
  <c r="G110" i="1"/>
  <c r="E110" i="1"/>
  <c r="I109" i="1"/>
  <c r="G109" i="1"/>
  <c r="E109" i="1"/>
  <c r="I108" i="1"/>
  <c r="G108" i="1"/>
  <c r="E108" i="1"/>
  <c r="H107" i="1"/>
  <c r="H114" i="1" s="1"/>
  <c r="F107" i="1"/>
  <c r="D107" i="1"/>
  <c r="D114" i="1" s="1"/>
  <c r="C107" i="1"/>
  <c r="C114" i="1" s="1"/>
  <c r="I89" i="1"/>
  <c r="G89" i="1"/>
  <c r="E89" i="1"/>
  <c r="I87" i="1"/>
  <c r="G87" i="1"/>
  <c r="E87" i="1"/>
  <c r="I86" i="1"/>
  <c r="G86" i="1"/>
  <c r="E86" i="1"/>
  <c r="I85" i="1"/>
  <c r="G85" i="1"/>
  <c r="E85" i="1"/>
  <c r="I84" i="1"/>
  <c r="G84" i="1"/>
  <c r="E84" i="1"/>
  <c r="H83" i="1"/>
  <c r="F83" i="1"/>
  <c r="D83" i="1"/>
  <c r="D91" i="1" s="1"/>
  <c r="C83" i="1"/>
  <c r="C91" i="1" s="1"/>
  <c r="I67" i="1"/>
  <c r="G67" i="1"/>
  <c r="E67" i="1"/>
  <c r="I64" i="1"/>
  <c r="G64" i="1"/>
  <c r="E64" i="1"/>
  <c r="I63" i="1"/>
  <c r="G63" i="1"/>
  <c r="E63" i="1"/>
  <c r="I62" i="1"/>
  <c r="G62" i="1"/>
  <c r="E62" i="1"/>
  <c r="H61" i="1"/>
  <c r="F61" i="1"/>
  <c r="F69" i="1" s="1"/>
  <c r="D61" i="1"/>
  <c r="C61" i="1"/>
  <c r="I44" i="1"/>
  <c r="G44" i="1"/>
  <c r="E44" i="1"/>
  <c r="I41" i="1"/>
  <c r="G41" i="1"/>
  <c r="E41" i="1"/>
  <c r="I40" i="1"/>
  <c r="G40" i="1"/>
  <c r="E40" i="1"/>
  <c r="I39" i="1"/>
  <c r="G39" i="1"/>
  <c r="E39" i="1"/>
  <c r="H38" i="1"/>
  <c r="H46" i="1" s="1"/>
  <c r="F38" i="1"/>
  <c r="D38" i="1"/>
  <c r="D46" i="1" s="1"/>
  <c r="C38" i="1"/>
  <c r="C46" i="1" s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G17" i="1"/>
  <c r="F16" i="1"/>
  <c r="F24" i="1" s="1"/>
  <c r="E91" i="1" l="1"/>
  <c r="G107" i="1"/>
  <c r="G83" i="1"/>
  <c r="G61" i="1"/>
  <c r="I83" i="1"/>
  <c r="H91" i="1"/>
  <c r="I91" i="1" s="1"/>
  <c r="I129" i="1"/>
  <c r="G129" i="1"/>
  <c r="E61" i="1"/>
  <c r="I114" i="1"/>
  <c r="I61" i="1"/>
  <c r="E83" i="1"/>
  <c r="E107" i="1"/>
  <c r="F114" i="1"/>
  <c r="G114" i="1" s="1"/>
  <c r="G38" i="1"/>
  <c r="E114" i="1"/>
  <c r="I107" i="1"/>
  <c r="E129" i="1"/>
  <c r="H136" i="1"/>
  <c r="E46" i="1"/>
  <c r="I46" i="1"/>
  <c r="I38" i="1"/>
  <c r="E38" i="1"/>
  <c r="G16" i="1"/>
  <c r="G24" i="1"/>
  <c r="C69" i="1"/>
  <c r="G69" i="1" s="1"/>
  <c r="F91" i="1"/>
  <c r="G91" i="1" s="1"/>
  <c r="F46" i="1"/>
  <c r="G46" i="1" s="1"/>
  <c r="D69" i="1"/>
  <c r="H69" i="1"/>
  <c r="C136" i="1"/>
  <c r="D16" i="1"/>
  <c r="D24" i="1" s="1"/>
  <c r="I69" i="1" l="1"/>
  <c r="E69" i="1"/>
  <c r="I136" i="1"/>
  <c r="I24" i="1"/>
  <c r="I16" i="1"/>
  <c r="E136" i="1"/>
  <c r="E24" i="1"/>
  <c r="E16" i="1"/>
  <c r="G136" i="1"/>
</calcChain>
</file>

<file path=xl/sharedStrings.xml><?xml version="1.0" encoding="utf-8"?>
<sst xmlns="http://schemas.openxmlformats.org/spreadsheetml/2006/main" count="93" uniqueCount="17">
  <si>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</si>
  <si>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</si>
  <si>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</si>
  <si>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</si>
  <si>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</si>
  <si>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</si>
  <si>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</si>
  <si>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</si>
  <si>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</si>
  <si>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</si>
  <si>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</si>
  <si>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</si>
  <si>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</si>
  <si>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</si>
  <si>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</si>
  <si>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</si>
  <si>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Ejecución Presupuestal a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</si>
</sst>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164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2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28</xdr:row>
      <xdr:rowOff>142875</xdr:rowOff>
    </xdr:from>
    <xdr:to>
      <xdr:col>2</xdr:col>
      <xdr:colOff>1794085</xdr:colOff>
      <xdr:row>32</xdr:row>
      <xdr:rowOff>161925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5743575"/>
          <a:ext cx="3889585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76200</xdr:rowOff>
    </xdr:from>
    <xdr:to>
      <xdr:col>2</xdr:col>
      <xdr:colOff>872749</xdr:colOff>
      <xdr:row>10</xdr:row>
      <xdr:rowOff>54961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838200"/>
          <a:ext cx="2987299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6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2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6" t="s">
        <v>16</v>
      </c>
      <c r="E8" s="46"/>
      <c r="F8" s="46"/>
      <c r="G8" s="46"/>
      <c r="H8" s="46"/>
      <c r="I8" s="46"/>
    </row>
    <row r="12" spans="2:9" s="44" customFormat="1" ht="21" customHeight="1" x14ac:dyDescent="0.35">
      <c r="B12" s="42" t="s">
        <v>0</v>
      </c>
      <c r="C12" s="43"/>
      <c r="D12" s="43"/>
      <c r="E12" s="43"/>
      <c r="F12" s="43"/>
      <c r="G12" s="43"/>
      <c r="H12" s="43"/>
      <c r="I12" s="43"/>
    </row>
    <row r="13" spans="2:9" s="1" customFormat="1" ht="9.75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x14ac:dyDescent="0.25"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4</v>
      </c>
      <c r="H14" s="20" t="s">
        <v>6</v>
      </c>
      <c r="I14" s="20" t="s">
        <v>4</v>
      </c>
    </row>
    <row r="15" spans="2:9" s="1" customFormat="1" ht="12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3" t="s">
        <v>7</v>
      </c>
      <c r="C16" s="14">
        <f>+C17+C18+C19+C20</f>
        <v>2145790970923</v>
      </c>
      <c r="D16" s="14">
        <f>+D17+D18+D19+D20</f>
        <v>933999830453.30005</v>
      </c>
      <c r="E16" s="15">
        <f>+D16/C16</f>
        <v>0.43527064989538344</v>
      </c>
      <c r="F16" s="14">
        <f>+F17+F18+F19+F20</f>
        <v>656203356291.96997</v>
      </c>
      <c r="G16" s="15">
        <f>+F16/C16</f>
        <v>0.30580954304682706</v>
      </c>
      <c r="H16" s="14">
        <f>+H17+H18+H19+H20</f>
        <v>642413403761.12</v>
      </c>
      <c r="I16" s="15">
        <f>+H16/C16</f>
        <v>0.29938303053106308</v>
      </c>
    </row>
    <row r="17" spans="2:9" s="1" customFormat="1" ht="16.5" x14ac:dyDescent="0.3">
      <c r="B17" s="6" t="s">
        <v>8</v>
      </c>
      <c r="C17" s="7">
        <f t="shared" ref="C17:D19" si="0">+C39+C62+C84+C108+C130</f>
        <v>1018961129882</v>
      </c>
      <c r="D17" s="7">
        <f t="shared" si="0"/>
        <v>384394076291.72998</v>
      </c>
      <c r="E17" s="8">
        <f>+D17/C17</f>
        <v>0.37724115770367456</v>
      </c>
      <c r="F17" s="7">
        <f>+F39+F62+F84+F108+F130</f>
        <v>372070515956.72998</v>
      </c>
      <c r="G17" s="8">
        <f t="shared" ref="G17:G20" si="1">+F17/C17</f>
        <v>0.36514691782189701</v>
      </c>
      <c r="H17" s="7">
        <f>+H39+H62+H84+H108+H130</f>
        <v>365961987185.12</v>
      </c>
      <c r="I17" s="8">
        <f t="shared" ref="I17:I20" si="2">+H17/C17</f>
        <v>0.35915205835918385</v>
      </c>
    </row>
    <row r="18" spans="2:9" s="1" customFormat="1" ht="16.5" x14ac:dyDescent="0.3">
      <c r="B18" s="6" t="s">
        <v>9</v>
      </c>
      <c r="C18" s="7">
        <f t="shared" si="0"/>
        <v>273647383387</v>
      </c>
      <c r="D18" s="7">
        <f t="shared" si="0"/>
        <v>149398179325.77002</v>
      </c>
      <c r="E18" s="8">
        <f t="shared" ref="E18:E19" si="3">+D18/C18</f>
        <v>0.54595142652793727</v>
      </c>
      <c r="F18" s="7">
        <f>+F40+F63+F85+F109+F131</f>
        <v>94774827710.110001</v>
      </c>
      <c r="G18" s="8">
        <f t="shared" si="1"/>
        <v>0.34633924336150773</v>
      </c>
      <c r="H18" s="7">
        <f>+H40+H63+H85+H109+H131</f>
        <v>93606669124.149994</v>
      </c>
      <c r="I18" s="8">
        <f>+H18/C18</f>
        <v>0.3420703971861801</v>
      </c>
    </row>
    <row r="19" spans="2:9" s="1" customFormat="1" ht="16.5" x14ac:dyDescent="0.3">
      <c r="B19" s="6" t="s">
        <v>10</v>
      </c>
      <c r="C19" s="7">
        <f t="shared" si="0"/>
        <v>764830894829</v>
      </c>
      <c r="D19" s="7">
        <f t="shared" si="0"/>
        <v>354402737297.31</v>
      </c>
      <c r="E19" s="8">
        <f t="shared" si="3"/>
        <v>0.46337398200493318</v>
      </c>
      <c r="F19" s="7">
        <f>+F41+F64+F86+F110+F132</f>
        <v>167712104476.75</v>
      </c>
      <c r="G19" s="8">
        <f t="shared" si="1"/>
        <v>0.21927998151048392</v>
      </c>
      <c r="H19" s="7">
        <f>+H41+H64+H86+H110+H132</f>
        <v>166094599100.75</v>
      </c>
      <c r="I19" s="8">
        <f t="shared" si="2"/>
        <v>0.21716512790436537</v>
      </c>
    </row>
    <row r="20" spans="2:9" s="1" customFormat="1" ht="30" customHeight="1" x14ac:dyDescent="0.3">
      <c r="B20" s="10" t="s">
        <v>11</v>
      </c>
      <c r="C20" s="9">
        <f>+C87</f>
        <v>88351562825</v>
      </c>
      <c r="D20" s="9">
        <f>+D87</f>
        <v>45804837538.48999</v>
      </c>
      <c r="E20" s="11">
        <f>+D20/C20</f>
        <v>0.51843833967279895</v>
      </c>
      <c r="F20" s="9">
        <f>+F87</f>
        <v>21645908148.380001</v>
      </c>
      <c r="G20" s="11">
        <f t="shared" si="1"/>
        <v>0.24499745625614519</v>
      </c>
      <c r="H20" s="9">
        <f>+H87</f>
        <v>16750148351.1</v>
      </c>
      <c r="I20" s="11">
        <f t="shared" si="2"/>
        <v>0.18958519595490811</v>
      </c>
    </row>
    <row r="21" spans="2:9" s="1" customFormat="1" ht="18.75" customHeight="1" x14ac:dyDescent="0.3">
      <c r="B21" s="4"/>
      <c r="C21" s="4"/>
      <c r="D21" s="4"/>
      <c r="E21" s="12"/>
      <c r="F21" s="4"/>
      <c r="G21" s="12"/>
      <c r="H21" s="4"/>
      <c r="I21" s="12"/>
    </row>
    <row r="22" spans="2:9" s="5" customFormat="1" ht="18" x14ac:dyDescent="0.25">
      <c r="B22" s="13" t="s">
        <v>12</v>
      </c>
      <c r="C22" s="14">
        <f>+C44+C67+C89+C112+C134</f>
        <v>433446896595</v>
      </c>
      <c r="D22" s="14">
        <f>+D44+D67+D89+D112+D134</f>
        <v>155866235909.95999</v>
      </c>
      <c r="E22" s="15">
        <f>+D22/C22</f>
        <v>0.35959707436917426</v>
      </c>
      <c r="F22" s="14">
        <f>+F44+F67+F89+F112+F134</f>
        <v>13505521245.310001</v>
      </c>
      <c r="G22" s="15">
        <f>+F22/C22</f>
        <v>3.1158421830688898E-2</v>
      </c>
      <c r="H22" s="14">
        <f>+H44+H67+H89+H112+H134</f>
        <v>13489169699.310001</v>
      </c>
      <c r="I22" s="15">
        <f>+H22/C22</f>
        <v>3.1120697380177309E-2</v>
      </c>
    </row>
    <row r="23" spans="2:9" s="1" customFormat="1" ht="12" customHeight="1" x14ac:dyDescent="0.3">
      <c r="B23" s="4"/>
      <c r="C23" s="4"/>
      <c r="D23" s="4"/>
      <c r="E23" s="12"/>
      <c r="F23" s="4"/>
      <c r="G23" s="12"/>
      <c r="H23" s="4"/>
      <c r="I23" s="12"/>
    </row>
    <row r="24" spans="2:9" s="5" customFormat="1" ht="18" x14ac:dyDescent="0.25">
      <c r="B24" s="16" t="s">
        <v>13</v>
      </c>
      <c r="C24" s="17">
        <f>+C22+C16</f>
        <v>2579237867518</v>
      </c>
      <c r="D24" s="17">
        <f>+D22+D16</f>
        <v>1089866066363.26</v>
      </c>
      <c r="E24" s="18">
        <f>+D24/C24</f>
        <v>0.42255353028452464</v>
      </c>
      <c r="F24" s="17">
        <f>+F22+F16</f>
        <v>669708877537.28003</v>
      </c>
      <c r="G24" s="18">
        <f>+F24/C24</f>
        <v>0.25965378609369627</v>
      </c>
      <c r="H24" s="17">
        <f>+H22+H16</f>
        <v>655902573460.43005</v>
      </c>
      <c r="I24" s="18">
        <f>+H24/C24</f>
        <v>0.25430092420735312</v>
      </c>
    </row>
    <row r="26" spans="2:9" x14ac:dyDescent="0.25">
      <c r="C26" s="45"/>
      <c r="D26" s="45"/>
      <c r="E26" s="45"/>
      <c r="F26" s="45"/>
      <c r="G26" s="45"/>
      <c r="H26" s="45"/>
      <c r="I26" s="45"/>
    </row>
    <row r="27" spans="2:9" x14ac:dyDescent="0.25">
      <c r="C27" s="45"/>
      <c r="D27" s="45"/>
      <c r="E27" s="45"/>
      <c r="F27" s="45"/>
      <c r="G27" s="45"/>
      <c r="H27" s="45"/>
      <c r="I27" s="45"/>
    </row>
    <row r="32" spans="2:9" ht="24" x14ac:dyDescent="0.35">
      <c r="B32" s="19"/>
      <c r="C32" s="19"/>
      <c r="D32" s="46" t="s">
        <v>16</v>
      </c>
      <c r="E32" s="46"/>
      <c r="F32" s="46"/>
      <c r="G32" s="46"/>
      <c r="H32" s="46"/>
      <c r="I32" s="46"/>
    </row>
    <row r="36" spans="2:9" x14ac:dyDescent="0.25">
      <c r="B36" s="20" t="s">
        <v>1</v>
      </c>
      <c r="C36" s="20" t="s">
        <v>2</v>
      </c>
      <c r="D36" s="20" t="s">
        <v>3</v>
      </c>
      <c r="E36" s="20" t="s">
        <v>4</v>
      </c>
      <c r="F36" s="20" t="s">
        <v>5</v>
      </c>
      <c r="G36" s="20" t="s">
        <v>4</v>
      </c>
      <c r="H36" s="20" t="s">
        <v>6</v>
      </c>
      <c r="I36" s="20" t="s">
        <v>4</v>
      </c>
    </row>
    <row r="37" spans="2:9" ht="16.5" x14ac:dyDescent="0.3">
      <c r="B37" s="21"/>
      <c r="C37" s="21"/>
      <c r="D37" s="21"/>
      <c r="E37" s="21"/>
      <c r="F37" s="21"/>
      <c r="G37" s="21"/>
      <c r="H37" s="21"/>
      <c r="I37" s="21"/>
    </row>
    <row r="38" spans="2:9" ht="18" x14ac:dyDescent="0.25">
      <c r="B38" s="22" t="s">
        <v>7</v>
      </c>
      <c r="C38" s="23">
        <f>+C39+C40+C41</f>
        <v>68020003354</v>
      </c>
      <c r="D38" s="23">
        <f>+D39+D40+D41</f>
        <v>27869369589.18</v>
      </c>
      <c r="E38" s="24">
        <f>+D38/C38</f>
        <v>0.4097231434132399</v>
      </c>
      <c r="F38" s="23">
        <f>+F39+F40+F41</f>
        <v>21046859068.360001</v>
      </c>
      <c r="G38" s="24">
        <f>+F38/C38</f>
        <v>0.30942161174007521</v>
      </c>
      <c r="H38" s="23">
        <f>+H39+H40+H41</f>
        <v>20320583005.110001</v>
      </c>
      <c r="I38" s="24">
        <f>+H38/C38</f>
        <v>0.29874422233345899</v>
      </c>
    </row>
    <row r="39" spans="2:9" ht="16.5" x14ac:dyDescent="0.3">
      <c r="B39" s="25" t="s">
        <v>8</v>
      </c>
      <c r="C39" s="26">
        <v>32088405776</v>
      </c>
      <c r="D39" s="26">
        <v>13455179066.6</v>
      </c>
      <c r="E39" s="27">
        <f t="shared" ref="E39:E41" si="4">+D39/C39</f>
        <v>0.41931590994350931</v>
      </c>
      <c r="F39" s="26">
        <v>12825919911.6</v>
      </c>
      <c r="G39" s="27">
        <f t="shared" ref="G39:G41" si="5">+F39/C39</f>
        <v>0.39970573798941855</v>
      </c>
      <c r="H39" s="26">
        <v>12371268011.6</v>
      </c>
      <c r="I39" s="27">
        <f t="shared" ref="I39:I41" si="6">+H39/C39</f>
        <v>0.38553700978354272</v>
      </c>
    </row>
    <row r="40" spans="2:9" ht="16.5" x14ac:dyDescent="0.3">
      <c r="B40" s="25" t="s">
        <v>9</v>
      </c>
      <c r="C40" s="26">
        <v>6773152914</v>
      </c>
      <c r="D40" s="26">
        <v>3324069716.9400001</v>
      </c>
      <c r="E40" s="27">
        <f t="shared" si="4"/>
        <v>0.4907713968880284</v>
      </c>
      <c r="F40" s="26">
        <v>2383772291.48</v>
      </c>
      <c r="G40" s="27">
        <f t="shared" si="5"/>
        <v>0.35194426019125896</v>
      </c>
      <c r="H40" s="26">
        <v>2168008768.23</v>
      </c>
      <c r="I40" s="27">
        <f t="shared" si="6"/>
        <v>0.32008856078662573</v>
      </c>
    </row>
    <row r="41" spans="2:9" ht="16.5" x14ac:dyDescent="0.3">
      <c r="B41" s="25" t="s">
        <v>10</v>
      </c>
      <c r="C41" s="26">
        <v>29158444664</v>
      </c>
      <c r="D41" s="26">
        <v>11090120805.640001</v>
      </c>
      <c r="E41" s="27">
        <f t="shared" si="4"/>
        <v>0.38033993011061523</v>
      </c>
      <c r="F41" s="26">
        <v>5837166865.2799988</v>
      </c>
      <c r="G41" s="27">
        <f t="shared" si="5"/>
        <v>0.20018786778729533</v>
      </c>
      <c r="H41" s="26">
        <v>5781306225.2799988</v>
      </c>
      <c r="I41" s="27">
        <f t="shared" si="6"/>
        <v>0.1982721057964314</v>
      </c>
    </row>
    <row r="42" spans="2:9" ht="16.5" x14ac:dyDescent="0.3">
      <c r="B42" s="21"/>
      <c r="C42" s="21"/>
      <c r="D42" s="21"/>
      <c r="E42" s="21"/>
      <c r="F42" s="21"/>
      <c r="G42" s="21"/>
      <c r="H42" s="26"/>
      <c r="I42" s="21"/>
    </row>
    <row r="43" spans="2:9" ht="16.5" x14ac:dyDescent="0.3">
      <c r="B43" s="21"/>
      <c r="C43" s="21"/>
      <c r="D43" s="21"/>
      <c r="E43" s="21"/>
      <c r="F43" s="21"/>
      <c r="G43" s="21"/>
      <c r="H43" s="26"/>
      <c r="I43" s="21"/>
    </row>
    <row r="44" spans="2:9" ht="18" x14ac:dyDescent="0.25">
      <c r="B44" s="22" t="s">
        <v>12</v>
      </c>
      <c r="C44" s="28">
        <v>25472214192</v>
      </c>
      <c r="D44" s="28">
        <v>8798074403.4400005</v>
      </c>
      <c r="E44" s="24">
        <f>+D44/C44</f>
        <v>0.3453988859045945</v>
      </c>
      <c r="F44" s="28">
        <v>3246576393.8800001</v>
      </c>
      <c r="G44" s="24">
        <f>+F44/C44</f>
        <v>0.12745560199080161</v>
      </c>
      <c r="H44" s="28">
        <v>3239146847.8800001</v>
      </c>
      <c r="I44" s="24">
        <f t="shared" ref="I44" si="7">+H44/C44</f>
        <v>0.12716392942774921</v>
      </c>
    </row>
    <row r="45" spans="2:9" ht="16.5" x14ac:dyDescent="0.3">
      <c r="B45" s="21"/>
      <c r="C45" s="21"/>
      <c r="D45" s="21"/>
      <c r="E45" s="21"/>
      <c r="F45" s="26"/>
      <c r="G45" s="21"/>
      <c r="H45" s="26"/>
      <c r="I45" s="21"/>
    </row>
    <row r="46" spans="2:9" ht="18" x14ac:dyDescent="0.25">
      <c r="B46" s="29" t="s">
        <v>13</v>
      </c>
      <c r="C46" s="30">
        <f>+C44+C38</f>
        <v>93492217546</v>
      </c>
      <c r="D46" s="30">
        <f>+D44+D38</f>
        <v>36667443992.620003</v>
      </c>
      <c r="E46" s="31">
        <f>+D46/C46</f>
        <v>0.39219782089967975</v>
      </c>
      <c r="F46" s="30">
        <f>+F44+F38</f>
        <v>24293435462.240002</v>
      </c>
      <c r="G46" s="31">
        <f>+F46/C46</f>
        <v>0.2598444672711625</v>
      </c>
      <c r="H46" s="30">
        <f>+H44+H38</f>
        <v>23559729852.990002</v>
      </c>
      <c r="I46" s="31">
        <f t="shared" ref="I46" si="8">+H46/C46</f>
        <v>0.25199669524790291</v>
      </c>
    </row>
    <row r="48" spans="2:9" x14ac:dyDescent="0.25">
      <c r="E48" s="32"/>
    </row>
    <row r="49" spans="2:9" x14ac:dyDescent="0.25">
      <c r="E49" s="32"/>
    </row>
    <row r="50" spans="2:9" x14ac:dyDescent="0.25">
      <c r="E50" s="32"/>
    </row>
    <row r="54" spans="2:9" ht="24" x14ac:dyDescent="0.35">
      <c r="D54" s="46" t="s">
        <v>16</v>
      </c>
      <c r="E54" s="46"/>
      <c r="F54" s="46"/>
      <c r="G54" s="46"/>
      <c r="H54" s="46"/>
      <c r="I54" s="46"/>
    </row>
    <row r="58" spans="2:9" ht="16.5" x14ac:dyDescent="0.3">
      <c r="B58" s="2"/>
      <c r="C58" s="2"/>
      <c r="D58" s="2"/>
      <c r="E58" s="2"/>
      <c r="F58" s="2"/>
      <c r="G58" s="2"/>
      <c r="H58" s="2"/>
      <c r="I58" s="2"/>
    </row>
    <row r="59" spans="2:9" ht="21" customHeight="1" x14ac:dyDescent="0.25">
      <c r="B59" s="33" t="s">
        <v>1</v>
      </c>
      <c r="C59" s="33" t="s">
        <v>2</v>
      </c>
      <c r="D59" s="33" t="s">
        <v>3</v>
      </c>
      <c r="E59" s="33" t="s">
        <v>14</v>
      </c>
      <c r="F59" s="33" t="s">
        <v>5</v>
      </c>
      <c r="G59" s="33" t="s">
        <v>14</v>
      </c>
      <c r="H59" s="33" t="s">
        <v>6</v>
      </c>
      <c r="I59" s="33" t="s">
        <v>14</v>
      </c>
    </row>
    <row r="60" spans="2:9" ht="16.5" x14ac:dyDescent="0.3">
      <c r="B60" s="4"/>
      <c r="C60" s="4"/>
      <c r="D60" s="4"/>
      <c r="E60" s="4"/>
      <c r="F60" s="4"/>
      <c r="G60" s="4"/>
      <c r="H60" s="4"/>
      <c r="I60" s="4"/>
    </row>
    <row r="61" spans="2:9" ht="18" x14ac:dyDescent="0.25">
      <c r="B61" s="13" t="s">
        <v>7</v>
      </c>
      <c r="C61" s="34">
        <f>+C62+C63+C64</f>
        <v>288390882668</v>
      </c>
      <c r="D61" s="34">
        <f>+D62+D63+D64</f>
        <v>147463177673.97998</v>
      </c>
      <c r="E61" s="15">
        <f>+D61/C61</f>
        <v>0.51133092804373381</v>
      </c>
      <c r="F61" s="34">
        <f>+F62+F63+F64</f>
        <v>88192325736.459991</v>
      </c>
      <c r="G61" s="15">
        <f>+F61/C61</f>
        <v>0.3058083005973124</v>
      </c>
      <c r="H61" s="34">
        <f>+H62+H63+H64</f>
        <v>85951475266.630005</v>
      </c>
      <c r="I61" s="15">
        <f>+H61/C61</f>
        <v>0.29803811573883443</v>
      </c>
    </row>
    <row r="62" spans="2:9" ht="16.5" x14ac:dyDescent="0.3">
      <c r="B62" s="6" t="s">
        <v>8</v>
      </c>
      <c r="C62" s="7">
        <v>141999725250</v>
      </c>
      <c r="D62" s="7">
        <v>51023572328.519997</v>
      </c>
      <c r="E62" s="8">
        <f t="shared" ref="E62:E64" si="9">+D62/C62</f>
        <v>0.3593216271277257</v>
      </c>
      <c r="F62" s="7">
        <v>50522591815.519997</v>
      </c>
      <c r="G62" s="8">
        <f t="shared" ref="G62:G64" si="10">+F62/C62</f>
        <v>0.35579358851977777</v>
      </c>
      <c r="H62" s="7">
        <v>48445194067.519997</v>
      </c>
      <c r="I62" s="8">
        <f t="shared" ref="I62:I64" si="11">+H62/C62</f>
        <v>0.34116399860794799</v>
      </c>
    </row>
    <row r="63" spans="2:9" ht="16.5" x14ac:dyDescent="0.3">
      <c r="B63" s="6" t="s">
        <v>9</v>
      </c>
      <c r="C63" s="7">
        <v>54200000000</v>
      </c>
      <c r="D63" s="7">
        <v>36365321482.099998</v>
      </c>
      <c r="E63" s="8">
        <f t="shared" si="9"/>
        <v>0.67094689081365311</v>
      </c>
      <c r="F63" s="7">
        <v>13657358872.17</v>
      </c>
      <c r="G63" s="8">
        <f t="shared" si="10"/>
        <v>0.25198079099944648</v>
      </c>
      <c r="H63" s="7">
        <v>13493906150.34</v>
      </c>
      <c r="I63" s="8">
        <f t="shared" si="11"/>
        <v>0.24896505812435424</v>
      </c>
    </row>
    <row r="64" spans="2:9" ht="16.5" x14ac:dyDescent="0.3">
      <c r="B64" s="6" t="s">
        <v>10</v>
      </c>
      <c r="C64" s="7">
        <v>92191157418</v>
      </c>
      <c r="D64" s="7">
        <v>60074283863.360001</v>
      </c>
      <c r="E64" s="8">
        <f t="shared" si="9"/>
        <v>0.65162739622608001</v>
      </c>
      <c r="F64" s="7">
        <v>24012375048.77</v>
      </c>
      <c r="G64" s="8">
        <f t="shared" si="10"/>
        <v>0.26046288734500334</v>
      </c>
      <c r="H64" s="7">
        <v>24012375048.77</v>
      </c>
      <c r="I64" s="8">
        <f t="shared" si="11"/>
        <v>0.26046288734500334</v>
      </c>
    </row>
    <row r="65" spans="2:9" ht="16.5" x14ac:dyDescent="0.3">
      <c r="B65" s="4"/>
      <c r="C65" s="4"/>
      <c r="D65" s="4"/>
      <c r="E65" s="12"/>
      <c r="F65" s="4"/>
      <c r="G65" s="12"/>
      <c r="H65" s="4"/>
      <c r="I65" s="12"/>
    </row>
    <row r="66" spans="2:9" ht="16.5" x14ac:dyDescent="0.3">
      <c r="B66" s="4"/>
      <c r="C66" s="4"/>
      <c r="D66" s="4"/>
      <c r="E66" s="12"/>
      <c r="F66" s="4"/>
      <c r="G66" s="12"/>
      <c r="H66" s="4"/>
      <c r="I66" s="12"/>
    </row>
    <row r="67" spans="2:9" ht="18" x14ac:dyDescent="0.25">
      <c r="B67" s="13" t="s">
        <v>12</v>
      </c>
      <c r="C67" s="14">
        <v>41427391319</v>
      </c>
      <c r="D67" s="14">
        <v>24832150989.120003</v>
      </c>
      <c r="E67" s="15">
        <f>+D67/C67</f>
        <v>0.59941382255780951</v>
      </c>
      <c r="F67" s="14">
        <v>6621979518.0900002</v>
      </c>
      <c r="G67" s="15">
        <f>+F67/C67</f>
        <v>0.15984543818120975</v>
      </c>
      <c r="H67" s="14">
        <v>6613057518.0900002</v>
      </c>
      <c r="I67" s="15">
        <f>+H67/C67</f>
        <v>0.15963007342576815</v>
      </c>
    </row>
    <row r="68" spans="2:9" ht="16.5" x14ac:dyDescent="0.3">
      <c r="B68" s="4"/>
      <c r="C68" s="4"/>
      <c r="D68" s="4"/>
      <c r="E68" s="12"/>
      <c r="F68" s="4"/>
      <c r="G68" s="12"/>
      <c r="H68" s="4"/>
      <c r="I68" s="12"/>
    </row>
    <row r="69" spans="2:9" ht="18" x14ac:dyDescent="0.25">
      <c r="B69" s="16" t="s">
        <v>13</v>
      </c>
      <c r="C69" s="17">
        <f>+C67+C61</f>
        <v>329818273987</v>
      </c>
      <c r="D69" s="17">
        <f>+D67+D61</f>
        <v>172295328663.09998</v>
      </c>
      <c r="E69" s="18">
        <f>+D69/C69</f>
        <v>0.52239473143895931</v>
      </c>
      <c r="F69" s="17">
        <f>+F67+F61</f>
        <v>94814305254.549988</v>
      </c>
      <c r="G69" s="18">
        <f>+F69/C69</f>
        <v>0.28747438432804107</v>
      </c>
      <c r="H69" s="17">
        <f>+H67+H61</f>
        <v>92564532784.720001</v>
      </c>
      <c r="I69" s="18">
        <f>+H69/C69</f>
        <v>0.28065313563665212</v>
      </c>
    </row>
    <row r="77" spans="2:9" ht="24" x14ac:dyDescent="0.35">
      <c r="B77" s="19"/>
      <c r="C77" s="19"/>
      <c r="D77" s="46" t="s">
        <v>16</v>
      </c>
      <c r="E77" s="46"/>
      <c r="F77" s="46"/>
      <c r="G77" s="46"/>
      <c r="H77" s="46"/>
      <c r="I77" s="46"/>
    </row>
    <row r="81" spans="2:9" x14ac:dyDescent="0.25">
      <c r="B81" s="20" t="s">
        <v>1</v>
      </c>
      <c r="C81" s="20" t="s">
        <v>2</v>
      </c>
      <c r="D81" s="20" t="s">
        <v>3</v>
      </c>
      <c r="E81" s="20" t="s">
        <v>4</v>
      </c>
      <c r="F81" s="20" t="s">
        <v>5</v>
      </c>
      <c r="G81" s="20" t="s">
        <v>4</v>
      </c>
      <c r="H81" s="20" t="s">
        <v>6</v>
      </c>
      <c r="I81" s="20" t="s">
        <v>4</v>
      </c>
    </row>
    <row r="82" spans="2:9" ht="16.5" x14ac:dyDescent="0.3">
      <c r="B82" s="21"/>
      <c r="C82" s="21"/>
      <c r="D82" s="21"/>
      <c r="E82" s="21"/>
      <c r="F82" s="21"/>
      <c r="G82" s="21"/>
      <c r="H82" s="21"/>
      <c r="I82" s="21"/>
    </row>
    <row r="83" spans="2:9" ht="18" x14ac:dyDescent="0.25">
      <c r="B83" s="35" t="s">
        <v>7</v>
      </c>
      <c r="C83" s="36">
        <f>+C84+C85+C86+C87</f>
        <v>1071259990266</v>
      </c>
      <c r="D83" s="36">
        <f>+D84+D85+D86+D87</f>
        <v>439219040673.04999</v>
      </c>
      <c r="E83" s="37">
        <f>+D83/C83</f>
        <v>0.41000228204545319</v>
      </c>
      <c r="F83" s="36">
        <f>+F84+F85+F86+F87</f>
        <v>380750125764.37</v>
      </c>
      <c r="G83" s="37">
        <f>+F83/C83</f>
        <v>0.3554227071150371</v>
      </c>
      <c r="H83" s="36">
        <f>+H84+H85+H86+H87</f>
        <v>369976840995.19</v>
      </c>
      <c r="I83" s="37">
        <f>+H83/C83</f>
        <v>0.34536605899313261</v>
      </c>
    </row>
    <row r="84" spans="2:9" ht="16.5" x14ac:dyDescent="0.3">
      <c r="B84" s="25" t="s">
        <v>8</v>
      </c>
      <c r="C84" s="26">
        <v>796458877868</v>
      </c>
      <c r="D84" s="26">
        <v>294533993530.60999</v>
      </c>
      <c r="E84" s="27">
        <f t="shared" ref="E84:E87" si="12">+D84/C84</f>
        <v>0.36980439507314294</v>
      </c>
      <c r="F84" s="26">
        <v>291018545939.60999</v>
      </c>
      <c r="G84" s="27">
        <f t="shared" ref="G84:G87" si="13">+F84/C84</f>
        <v>0.36539054812047878</v>
      </c>
      <c r="H84" s="26">
        <v>287446345376</v>
      </c>
      <c r="I84" s="27">
        <f t="shared" ref="I84:I87" si="14">+H84/C84</f>
        <v>0.36090544454153167</v>
      </c>
    </row>
    <row r="85" spans="2:9" ht="16.5" x14ac:dyDescent="0.3">
      <c r="B85" s="25" t="s">
        <v>9</v>
      </c>
      <c r="C85" s="26">
        <v>133261264410</v>
      </c>
      <c r="D85" s="26">
        <v>80977613910.529999</v>
      </c>
      <c r="E85" s="27">
        <f t="shared" si="12"/>
        <v>0.607660555143685</v>
      </c>
      <c r="F85" s="26">
        <v>60285926111.610001</v>
      </c>
      <c r="G85" s="27">
        <f t="shared" si="13"/>
        <v>0.4523889697318984</v>
      </c>
      <c r="H85" s="26">
        <v>59542136934.32</v>
      </c>
      <c r="I85" s="27">
        <f t="shared" si="14"/>
        <v>0.4468075340417671</v>
      </c>
    </row>
    <row r="86" spans="2:9" ht="16.5" x14ac:dyDescent="0.3">
      <c r="B86" s="25" t="s">
        <v>10</v>
      </c>
      <c r="C86" s="26">
        <v>53188285163</v>
      </c>
      <c r="D86" s="26">
        <v>17902595693.419998</v>
      </c>
      <c r="E86" s="27">
        <f t="shared" si="12"/>
        <v>0.33658907480389672</v>
      </c>
      <c r="F86" s="26">
        <v>7799745564.7700005</v>
      </c>
      <c r="G86" s="27">
        <f t="shared" si="13"/>
        <v>0.1466440502991781</v>
      </c>
      <c r="H86" s="26">
        <v>6238210333.7700005</v>
      </c>
      <c r="I86" s="27">
        <f t="shared" si="14"/>
        <v>0.11728541942370349</v>
      </c>
    </row>
    <row r="87" spans="2:9" ht="33" x14ac:dyDescent="0.3">
      <c r="B87" s="38" t="s">
        <v>15</v>
      </c>
      <c r="C87" s="9">
        <v>88351562825</v>
      </c>
      <c r="D87" s="9">
        <v>45804837538.48999</v>
      </c>
      <c r="E87" s="39">
        <f t="shared" si="12"/>
        <v>0.51843833967279895</v>
      </c>
      <c r="F87" s="9">
        <v>21645908148.380001</v>
      </c>
      <c r="G87" s="39">
        <f t="shared" si="13"/>
        <v>0.24499745625614519</v>
      </c>
      <c r="H87" s="26">
        <v>16750148351.1</v>
      </c>
      <c r="I87" s="40">
        <f t="shared" si="14"/>
        <v>0.18958519595490811</v>
      </c>
    </row>
    <row r="88" spans="2:9" ht="16.5" x14ac:dyDescent="0.3">
      <c r="B88" s="21"/>
      <c r="C88" s="21"/>
      <c r="D88" s="21"/>
      <c r="E88" s="21"/>
      <c r="F88" s="21"/>
      <c r="G88" s="21"/>
      <c r="H88" s="26"/>
      <c r="I88" s="21"/>
    </row>
    <row r="89" spans="2:9" ht="18" x14ac:dyDescent="0.25">
      <c r="B89" s="35" t="s">
        <v>12</v>
      </c>
      <c r="C89" s="41">
        <v>2697052230</v>
      </c>
      <c r="D89" s="41">
        <v>932579589</v>
      </c>
      <c r="E89" s="37">
        <f>+D89/C89</f>
        <v>0.34577735596911297</v>
      </c>
      <c r="F89" s="41">
        <v>345854459</v>
      </c>
      <c r="G89" s="37">
        <f>+F89/C89</f>
        <v>0.1282342459493267</v>
      </c>
      <c r="H89" s="41">
        <v>345854459</v>
      </c>
      <c r="I89" s="37">
        <f>+H89/C89</f>
        <v>0.1282342459493267</v>
      </c>
    </row>
    <row r="90" spans="2:9" ht="16.5" x14ac:dyDescent="0.3">
      <c r="B90" s="21"/>
      <c r="C90" s="21"/>
      <c r="D90" s="21"/>
      <c r="E90" s="21"/>
      <c r="F90" s="26"/>
      <c r="G90" s="21"/>
      <c r="H90" s="26"/>
      <c r="I90" s="21"/>
    </row>
    <row r="91" spans="2:9" ht="18" x14ac:dyDescent="0.25">
      <c r="B91" s="29" t="s">
        <v>13</v>
      </c>
      <c r="C91" s="30">
        <f>+C89+C83</f>
        <v>1073957042496</v>
      </c>
      <c r="D91" s="30">
        <f>+D89+D83</f>
        <v>440151620262.04999</v>
      </c>
      <c r="E91" s="31">
        <f>+D91/C91</f>
        <v>0.40984099255877765</v>
      </c>
      <c r="F91" s="30">
        <f>+F89+F83</f>
        <v>381095980223.37</v>
      </c>
      <c r="G91" s="31">
        <f>+F91/C91</f>
        <v>0.35485216367468386</v>
      </c>
      <c r="H91" s="30">
        <f>+H89+H83</f>
        <v>370322695454.19</v>
      </c>
      <c r="I91" s="31">
        <f>+H91/C91</f>
        <v>0.34482077103709602</v>
      </c>
    </row>
    <row r="100" spans="2:9" ht="24" x14ac:dyDescent="0.35">
      <c r="D100" s="46" t="s">
        <v>16</v>
      </c>
      <c r="E100" s="46"/>
      <c r="F100" s="46"/>
      <c r="G100" s="46"/>
      <c r="H100" s="46"/>
      <c r="I100" s="46"/>
    </row>
    <row r="104" spans="2:9" ht="16.5" x14ac:dyDescent="0.3">
      <c r="B104" s="2"/>
      <c r="C104" s="2"/>
      <c r="D104" s="2"/>
      <c r="E104" s="2"/>
      <c r="F104" s="2"/>
      <c r="G104" s="2"/>
      <c r="H104" s="2"/>
      <c r="I104" s="2"/>
    </row>
    <row r="105" spans="2:9" ht="23.25" customHeight="1" x14ac:dyDescent="0.25">
      <c r="B105" s="33" t="s">
        <v>1</v>
      </c>
      <c r="C105" s="20" t="s">
        <v>2</v>
      </c>
      <c r="D105" s="20" t="s">
        <v>3</v>
      </c>
      <c r="E105" s="20" t="s">
        <v>4</v>
      </c>
      <c r="F105" s="20" t="s">
        <v>5</v>
      </c>
      <c r="G105" s="20" t="s">
        <v>4</v>
      </c>
      <c r="H105" s="20" t="s">
        <v>6</v>
      </c>
      <c r="I105" s="20" t="s">
        <v>4</v>
      </c>
    </row>
    <row r="106" spans="2:9" ht="16.5" x14ac:dyDescent="0.3">
      <c r="B106" s="4"/>
      <c r="C106" s="4"/>
      <c r="D106" s="4"/>
      <c r="E106" s="4"/>
      <c r="F106" s="4"/>
      <c r="G106" s="4"/>
      <c r="H106" s="4"/>
      <c r="I106" s="4"/>
    </row>
    <row r="107" spans="2:9" ht="18" x14ac:dyDescent="0.25">
      <c r="B107" s="13" t="s">
        <v>7</v>
      </c>
      <c r="C107" s="34">
        <f>+C108+C109+C110</f>
        <v>47635135775</v>
      </c>
      <c r="D107" s="34">
        <f>+D108+D109+D110</f>
        <v>33510318465.459999</v>
      </c>
      <c r="E107" s="15">
        <f>+D107/C107</f>
        <v>0.7034790164920024</v>
      </c>
      <c r="F107" s="34">
        <f>+F108+F109+F110</f>
        <v>18761871251.700001</v>
      </c>
      <c r="G107" s="15">
        <f>+F107/C107</f>
        <v>0.3938662280783643</v>
      </c>
      <c r="H107" s="34">
        <f>+H108+H109+H110</f>
        <v>18712330023.110001</v>
      </c>
      <c r="I107" s="15">
        <f>+H107/C107</f>
        <v>0.39282621364817555</v>
      </c>
    </row>
    <row r="108" spans="2:9" ht="16.5" x14ac:dyDescent="0.3">
      <c r="B108" s="6" t="s">
        <v>8</v>
      </c>
      <c r="C108" s="7">
        <v>26712401089</v>
      </c>
      <c r="D108" s="7">
        <v>16398787571</v>
      </c>
      <c r="E108" s="8">
        <f t="shared" ref="E108:E110" si="15">+D108/C108</f>
        <v>0.61390166748255803</v>
      </c>
      <c r="F108" s="7">
        <v>9993069821</v>
      </c>
      <c r="G108" s="8">
        <f t="shared" ref="G108:G110" si="16">+F108/C108</f>
        <v>0.37409852404152033</v>
      </c>
      <c r="H108" s="7">
        <v>9988791261</v>
      </c>
      <c r="I108" s="8">
        <f t="shared" ref="I108:I110" si="17">+H108/C108</f>
        <v>0.37393835274184029</v>
      </c>
    </row>
    <row r="109" spans="2:9" ht="16.5" x14ac:dyDescent="0.3">
      <c r="B109" s="6" t="s">
        <v>9</v>
      </c>
      <c r="C109" s="7">
        <v>6293897913</v>
      </c>
      <c r="D109" s="7">
        <v>3714551621.5700002</v>
      </c>
      <c r="E109" s="8">
        <f t="shared" si="15"/>
        <v>0.59018301105545756</v>
      </c>
      <c r="F109" s="7">
        <v>2274242007.77</v>
      </c>
      <c r="G109" s="8">
        <f t="shared" si="16"/>
        <v>0.36134078423365745</v>
      </c>
      <c r="H109" s="7">
        <v>2229088844.1799998</v>
      </c>
      <c r="I109" s="8">
        <f t="shared" si="17"/>
        <v>0.35416666666547503</v>
      </c>
    </row>
    <row r="110" spans="2:9" ht="16.5" x14ac:dyDescent="0.3">
      <c r="B110" s="6" t="s">
        <v>10</v>
      </c>
      <c r="C110" s="7">
        <v>14628836773</v>
      </c>
      <c r="D110" s="7">
        <v>13396979272.889999</v>
      </c>
      <c r="E110" s="8">
        <f t="shared" si="15"/>
        <v>0.91579251862433775</v>
      </c>
      <c r="F110" s="7">
        <v>6494559422.9300003</v>
      </c>
      <c r="G110" s="8">
        <f t="shared" si="16"/>
        <v>0.44395597023249389</v>
      </c>
      <c r="H110" s="7">
        <v>6494449917.9300003</v>
      </c>
      <c r="I110" s="8">
        <f t="shared" si="17"/>
        <v>0.44394848467491344</v>
      </c>
    </row>
    <row r="111" spans="2:9" ht="16.5" x14ac:dyDescent="0.3">
      <c r="B111" s="4"/>
      <c r="C111" s="4"/>
      <c r="D111" s="4"/>
      <c r="E111" s="12"/>
      <c r="F111" s="4"/>
      <c r="G111" s="12"/>
      <c r="H111" s="4"/>
      <c r="I111" s="12"/>
    </row>
    <row r="112" spans="2:9" ht="18" x14ac:dyDescent="0.25">
      <c r="B112" s="13" t="s">
        <v>12</v>
      </c>
      <c r="C112" s="14">
        <v>5910365208</v>
      </c>
      <c r="D112" s="14">
        <v>5214996533</v>
      </c>
      <c r="E112" s="15">
        <f>+D112/C112</f>
        <v>0.88234759604046453</v>
      </c>
      <c r="F112" s="14">
        <v>1894320877</v>
      </c>
      <c r="G112" s="15">
        <f>+F112/C112</f>
        <v>0.3205082613906724</v>
      </c>
      <c r="H112" s="14">
        <v>1894320877</v>
      </c>
      <c r="I112" s="15">
        <f>+H112/C112</f>
        <v>0.3205082613906724</v>
      </c>
    </row>
    <row r="113" spans="2:9" ht="16.5" x14ac:dyDescent="0.3">
      <c r="B113" s="4"/>
      <c r="C113" s="4"/>
      <c r="D113" s="4"/>
      <c r="E113" s="12"/>
      <c r="F113" s="4"/>
      <c r="G113" s="12"/>
      <c r="H113" s="4"/>
      <c r="I113" s="12"/>
    </row>
    <row r="114" spans="2:9" ht="18" x14ac:dyDescent="0.25">
      <c r="B114" s="16" t="s">
        <v>13</v>
      </c>
      <c r="C114" s="17">
        <f>+C107+C112</f>
        <v>53545500983</v>
      </c>
      <c r="D114" s="17">
        <f>+D107+D112</f>
        <v>38725314998.459999</v>
      </c>
      <c r="E114" s="18">
        <f>+D114/C114</f>
        <v>0.7232225730926447</v>
      </c>
      <c r="F114" s="17">
        <f>+F107+F112</f>
        <v>20656192128.700001</v>
      </c>
      <c r="G114" s="18">
        <f>+F114/C114</f>
        <v>0.38576895816621593</v>
      </c>
      <c r="H114" s="17">
        <f>+H107+H112</f>
        <v>20606650900.110001</v>
      </c>
      <c r="I114" s="18">
        <f>+H114/C114</f>
        <v>0.38484374077763028</v>
      </c>
    </row>
    <row r="122" spans="2:9" ht="24" x14ac:dyDescent="0.35">
      <c r="D122" s="46" t="s">
        <v>16</v>
      </c>
      <c r="E122" s="46"/>
      <c r="F122" s="46"/>
      <c r="G122" s="46"/>
      <c r="H122" s="46"/>
      <c r="I122" s="46"/>
    </row>
    <row r="126" spans="2:9" ht="16.5" x14ac:dyDescent="0.3">
      <c r="B126" s="2"/>
      <c r="C126" s="2"/>
      <c r="D126" s="2"/>
      <c r="E126" s="2"/>
      <c r="F126" s="2"/>
      <c r="G126" s="2"/>
      <c r="H126" s="2"/>
      <c r="I126" s="2"/>
    </row>
    <row r="127" spans="2:9" ht="22.5" customHeight="1" x14ac:dyDescent="0.25">
      <c r="B127" s="33" t="s">
        <v>1</v>
      </c>
      <c r="C127" s="20" t="s">
        <v>2</v>
      </c>
      <c r="D127" s="20" t="s">
        <v>3</v>
      </c>
      <c r="E127" s="20" t="s">
        <v>4</v>
      </c>
      <c r="F127" s="20" t="s">
        <v>5</v>
      </c>
      <c r="G127" s="20" t="s">
        <v>4</v>
      </c>
      <c r="H127" s="20" t="s">
        <v>6</v>
      </c>
      <c r="I127" s="20" t="s">
        <v>4</v>
      </c>
    </row>
    <row r="128" spans="2:9" ht="16.5" x14ac:dyDescent="0.3">
      <c r="B128" s="4"/>
      <c r="C128" s="4"/>
      <c r="D128" s="4"/>
      <c r="E128" s="4"/>
      <c r="F128" s="4"/>
      <c r="G128" s="4"/>
      <c r="H128" s="4"/>
      <c r="I128" s="4"/>
    </row>
    <row r="129" spans="2:9" ht="18" x14ac:dyDescent="0.25">
      <c r="B129" s="13" t="s">
        <v>7</v>
      </c>
      <c r="C129" s="34">
        <f>+C130+C131+C132</f>
        <v>670484958860</v>
      </c>
      <c r="D129" s="34">
        <f>+D130+D131+D132</f>
        <v>285937924051.63</v>
      </c>
      <c r="E129" s="15">
        <f>+D129/C129</f>
        <v>0.42646433789924137</v>
      </c>
      <c r="F129" s="34">
        <f>+F130+F131+F132</f>
        <v>147452174471.08002</v>
      </c>
      <c r="G129" s="15">
        <f>+F129/C129</f>
        <v>0.21991869097524175</v>
      </c>
      <c r="H129" s="34">
        <f>+H130+H131+H132</f>
        <v>147452174471.08002</v>
      </c>
      <c r="I129" s="15">
        <f>+H129/C129</f>
        <v>0.21991869097524175</v>
      </c>
    </row>
    <row r="130" spans="2:9" ht="16.5" x14ac:dyDescent="0.3">
      <c r="B130" s="6" t="s">
        <v>8</v>
      </c>
      <c r="C130" s="7">
        <v>21701719899</v>
      </c>
      <c r="D130" s="7">
        <v>8982543795</v>
      </c>
      <c r="E130" s="8">
        <f t="shared" ref="E130:E132" si="18">+D130/C130</f>
        <v>0.41390930473735904</v>
      </c>
      <c r="F130" s="7">
        <v>7710388469</v>
      </c>
      <c r="G130" s="8">
        <f t="shared" ref="G130:G132" si="19">+F130/C130</f>
        <v>0.35528928144332417</v>
      </c>
      <c r="H130" s="7">
        <v>7710388469</v>
      </c>
      <c r="I130" s="8">
        <f t="shared" ref="I130:I132" si="20">+H130/C130</f>
        <v>0.35528928144332417</v>
      </c>
    </row>
    <row r="131" spans="2:9" ht="16.5" x14ac:dyDescent="0.3">
      <c r="B131" s="6" t="s">
        <v>9</v>
      </c>
      <c r="C131" s="7">
        <v>73119068150</v>
      </c>
      <c r="D131" s="7">
        <v>25016622594.630001</v>
      </c>
      <c r="E131" s="8">
        <f t="shared" si="18"/>
        <v>0.34213541320452401</v>
      </c>
      <c r="F131" s="7">
        <v>16173528427.08</v>
      </c>
      <c r="G131" s="8">
        <f t="shared" si="19"/>
        <v>0.22119440026096668</v>
      </c>
      <c r="H131" s="7">
        <v>16173528427.08</v>
      </c>
      <c r="I131" s="8">
        <f t="shared" si="20"/>
        <v>0.22119440026096668</v>
      </c>
    </row>
    <row r="132" spans="2:9" ht="16.5" x14ac:dyDescent="0.3">
      <c r="B132" s="6" t="s">
        <v>10</v>
      </c>
      <c r="C132" s="7">
        <v>575664170811</v>
      </c>
      <c r="D132" s="7">
        <v>251938757662</v>
      </c>
      <c r="E132" s="8">
        <f t="shared" si="18"/>
        <v>0.43764884187088937</v>
      </c>
      <c r="F132" s="7">
        <v>123568257575</v>
      </c>
      <c r="G132" s="8">
        <f t="shared" si="19"/>
        <v>0.21465337577100918</v>
      </c>
      <c r="H132" s="7">
        <v>123568257575</v>
      </c>
      <c r="I132" s="8">
        <f t="shared" si="20"/>
        <v>0.21465337577100918</v>
      </c>
    </row>
    <row r="133" spans="2:9" ht="16.5" x14ac:dyDescent="0.3">
      <c r="B133" s="4"/>
      <c r="C133" s="4"/>
      <c r="D133" s="4"/>
      <c r="E133" s="12"/>
      <c r="F133" s="4"/>
      <c r="G133" s="12"/>
      <c r="H133" s="4"/>
      <c r="I133" s="12"/>
    </row>
    <row r="134" spans="2:9" ht="18" x14ac:dyDescent="0.25">
      <c r="B134" s="13" t="s">
        <v>12</v>
      </c>
      <c r="C134" s="14">
        <v>357939873646</v>
      </c>
      <c r="D134" s="14">
        <v>116088434395.39999</v>
      </c>
      <c r="E134" s="15">
        <f>+D134/C134</f>
        <v>0.32432384023862798</v>
      </c>
      <c r="F134" s="14">
        <v>1396789997.3400002</v>
      </c>
      <c r="G134" s="15">
        <f>+F134/C134</f>
        <v>3.9023034318926299E-3</v>
      </c>
      <c r="H134" s="14">
        <v>1396789997.3400002</v>
      </c>
      <c r="I134" s="15">
        <f>+H134/C134</f>
        <v>3.9023034318926299E-3</v>
      </c>
    </row>
    <row r="135" spans="2:9" ht="16.5" x14ac:dyDescent="0.3">
      <c r="B135" s="4"/>
      <c r="C135" s="4"/>
      <c r="D135" s="4"/>
      <c r="E135" s="12"/>
      <c r="F135" s="4"/>
      <c r="G135" s="12"/>
      <c r="H135" s="4"/>
      <c r="I135" s="12"/>
    </row>
    <row r="136" spans="2:9" ht="18" x14ac:dyDescent="0.25">
      <c r="B136" s="16" t="s">
        <v>13</v>
      </c>
      <c r="C136" s="17">
        <f>+C134+C129</f>
        <v>1028424832506</v>
      </c>
      <c r="D136" s="17">
        <f>+D134+D129</f>
        <v>402026358447.03003</v>
      </c>
      <c r="E136" s="18">
        <f>+D136/C136</f>
        <v>0.3909146743057515</v>
      </c>
      <c r="F136" s="17">
        <f>+F134+F129</f>
        <v>148848964468.42001</v>
      </c>
      <c r="G136" s="18">
        <f>+F136/C136</f>
        <v>0.14473489920086269</v>
      </c>
      <c r="H136" s="17">
        <f>+H134+H129</f>
        <v>148848964468.42001</v>
      </c>
      <c r="I136" s="18">
        <f>+H136/C136</f>
        <v>0.14473489920086269</v>
      </c>
    </row>
  </sheetData>
  <mergeCells count="6">
    <mergeCell ref="D122:I122"/>
    <mergeCell ref="D8:I8"/>
    <mergeCell ref="D32:I32"/>
    <mergeCell ref="D54:I54"/>
    <mergeCell ref="D77:I77"/>
    <mergeCell ref="D100:I100"/>
  </mergeCells>
  <pageMargins left="0.7" right="0.7" top="0.75" bottom="0.75" header="0.3" footer="0.3"/>
  <pageSetup paperSize="9" orientation="portrait" r:id="rId1"/>
  <ignoredErrors>
    <ignoredError sqref="E16:G16 E21 E17:E20 G17:G20 E23:G24 E22 E38:I38 E46 G46 E61:H61 E69:G69 E83:H83 E107:H107 E129:G129 E136:H136 E88:H88 E84:E87 G84:G87 E90:H91 E89 G89 E111:H111 E108:E110 G108:G110 E113:H114 E112 G112 E130:E131 G130:G131 G21:G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2018</Anio>
    <_dlc_DocId xmlns="81cc8fc0-8d1e-4295-8f37-5d076116407c">2TV4CCKVFCYA-94321226-122</_dlc_DocId>
    <_dlc_DocIdUrl xmlns="81cc8fc0-8d1e-4295-8f37-5d076116407c">
      <Url>https://www.minjusticia.gov.co/ministerio/_layouts/15/DocIdRedir.aspx?ID=2TV4CCKVFCYA-94321226-122</Url>
      <Description>2TV4CCKVFCYA-94321226-122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0913733-C02B-4E57-A4B8-05D17F07B94B}"/>
</file>

<file path=customXml/itemProps2.xml><?xml version="1.0" encoding="utf-8"?>
<ds:datastoreItem xmlns:ds="http://schemas.openxmlformats.org/officeDocument/2006/customXml" ds:itemID="{67877B70-5A13-4D67-B687-92948920A0B2}"/>
</file>

<file path=customXml/itemProps3.xml><?xml version="1.0" encoding="utf-8"?>
<ds:datastoreItem xmlns:ds="http://schemas.openxmlformats.org/officeDocument/2006/customXml" ds:itemID="{DA6BAF0F-365A-4B68-B4F0-D056BFDDEA91}"/>
</file>

<file path=customXml/itemProps4.xml><?xml version="1.0" encoding="utf-8"?>
<ds:datastoreItem xmlns:ds="http://schemas.openxmlformats.org/officeDocument/2006/customXml" ds:itemID="{EDAC5E52-A9BA-4F0B-9A24-B5742000A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Mayo 2018</dc:title>
  <dc:creator>BELKIS YORGETH RONCANCIO ENCISO</dc:creator>
  <cp:lastModifiedBy>MAURICIO ORDOÑEZ GUTIERREZ</cp:lastModifiedBy>
  <cp:lastPrinted>2018-06-05T16:42:59Z</cp:lastPrinted>
  <dcterms:created xsi:type="dcterms:W3CDTF">2018-02-21T20:39:46Z</dcterms:created>
  <dcterms:modified xsi:type="dcterms:W3CDTF">2018-06-06T16:59:38Z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175914f9-061b-441f-82ad-623be70c38ec</vt:lpwstr>
  </property>
</Properties>
</file>