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CUMENTOS PUBLICADOS WEB\Presupuesto\2018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C16" i="1" l="1"/>
  <c r="I134" i="1" l="1"/>
  <c r="G134" i="1"/>
  <c r="E134" i="1"/>
  <c r="I132" i="1"/>
  <c r="G132" i="1"/>
  <c r="E132" i="1"/>
  <c r="I131" i="1"/>
  <c r="G131" i="1"/>
  <c r="E131" i="1"/>
  <c r="I130" i="1"/>
  <c r="G130" i="1"/>
  <c r="E130" i="1"/>
  <c r="H129" i="1"/>
  <c r="F129" i="1"/>
  <c r="F136" i="1" s="1"/>
  <c r="D129" i="1"/>
  <c r="D136" i="1" s="1"/>
  <c r="C129" i="1"/>
  <c r="I112" i="1"/>
  <c r="G112" i="1"/>
  <c r="E112" i="1"/>
  <c r="I110" i="1"/>
  <c r="G110" i="1"/>
  <c r="E110" i="1"/>
  <c r="I109" i="1"/>
  <c r="G109" i="1"/>
  <c r="E109" i="1"/>
  <c r="I108" i="1"/>
  <c r="G108" i="1"/>
  <c r="E108" i="1"/>
  <c r="H107" i="1"/>
  <c r="H114" i="1" s="1"/>
  <c r="F107" i="1"/>
  <c r="D107" i="1"/>
  <c r="D114" i="1" s="1"/>
  <c r="C107" i="1"/>
  <c r="C114" i="1" s="1"/>
  <c r="I89" i="1"/>
  <c r="G89" i="1"/>
  <c r="E89" i="1"/>
  <c r="I87" i="1"/>
  <c r="G87" i="1"/>
  <c r="E87" i="1"/>
  <c r="I86" i="1"/>
  <c r="G86" i="1"/>
  <c r="E86" i="1"/>
  <c r="I85" i="1"/>
  <c r="G85" i="1"/>
  <c r="E85" i="1"/>
  <c r="I84" i="1"/>
  <c r="G84" i="1"/>
  <c r="E84" i="1"/>
  <c r="H83" i="1"/>
  <c r="F83" i="1"/>
  <c r="D83" i="1"/>
  <c r="D91" i="1" s="1"/>
  <c r="C83" i="1"/>
  <c r="C91" i="1" s="1"/>
  <c r="I67" i="1"/>
  <c r="G67" i="1"/>
  <c r="E67" i="1"/>
  <c r="I64" i="1"/>
  <c r="G64" i="1"/>
  <c r="E64" i="1"/>
  <c r="I63" i="1"/>
  <c r="G63" i="1"/>
  <c r="E63" i="1"/>
  <c r="I62" i="1"/>
  <c r="G62" i="1"/>
  <c r="E62" i="1"/>
  <c r="H61" i="1"/>
  <c r="F61" i="1"/>
  <c r="F69" i="1" s="1"/>
  <c r="D61" i="1"/>
  <c r="C61" i="1"/>
  <c r="I44" i="1"/>
  <c r="G44" i="1"/>
  <c r="E44" i="1"/>
  <c r="I41" i="1"/>
  <c r="G41" i="1"/>
  <c r="E41" i="1"/>
  <c r="I40" i="1"/>
  <c r="G40" i="1"/>
  <c r="E40" i="1"/>
  <c r="I39" i="1"/>
  <c r="G39" i="1"/>
  <c r="E39" i="1"/>
  <c r="H38" i="1"/>
  <c r="H46" i="1" s="1"/>
  <c r="F38" i="1"/>
  <c r="D38" i="1"/>
  <c r="D46" i="1" s="1"/>
  <c r="C38" i="1"/>
  <c r="C46" i="1" s="1"/>
  <c r="I22" i="1"/>
  <c r="E22" i="1"/>
  <c r="I20" i="1"/>
  <c r="G20" i="1"/>
  <c r="E20" i="1"/>
  <c r="I19" i="1"/>
  <c r="G19" i="1"/>
  <c r="E19" i="1"/>
  <c r="I18" i="1"/>
  <c r="G18" i="1"/>
  <c r="E18" i="1"/>
  <c r="I17" i="1"/>
  <c r="E17" i="1"/>
  <c r="G17" i="1"/>
  <c r="F16" i="1"/>
  <c r="F24" i="1" s="1"/>
  <c r="E91" i="1" l="1"/>
  <c r="G107" i="1"/>
  <c r="G83" i="1"/>
  <c r="G61" i="1"/>
  <c r="I83" i="1"/>
  <c r="H91" i="1"/>
  <c r="I91" i="1" s="1"/>
  <c r="I129" i="1"/>
  <c r="G129" i="1"/>
  <c r="E61" i="1"/>
  <c r="I114" i="1"/>
  <c r="I61" i="1"/>
  <c r="E83" i="1"/>
  <c r="E107" i="1"/>
  <c r="F114" i="1"/>
  <c r="G114" i="1" s="1"/>
  <c r="G38" i="1"/>
  <c r="E114" i="1"/>
  <c r="I107" i="1"/>
  <c r="E129" i="1"/>
  <c r="H136" i="1"/>
  <c r="E46" i="1"/>
  <c r="I46" i="1"/>
  <c r="I38" i="1"/>
  <c r="E38" i="1"/>
  <c r="G16" i="1"/>
  <c r="C24" i="1"/>
  <c r="G24" i="1" s="1"/>
  <c r="C69" i="1"/>
  <c r="G69" i="1" s="1"/>
  <c r="F91" i="1"/>
  <c r="G91" i="1" s="1"/>
  <c r="F46" i="1"/>
  <c r="G46" i="1" s="1"/>
  <c r="D69" i="1"/>
  <c r="H69" i="1"/>
  <c r="C136" i="1"/>
  <c r="D16" i="1"/>
  <c r="D24" i="1" s="1"/>
  <c r="H16" i="1"/>
  <c r="H24" i="1" s="1"/>
  <c r="I69" i="1" l="1"/>
  <c r="E69" i="1"/>
  <c r="I136" i="1"/>
  <c r="I24" i="1"/>
  <c r="I16" i="1"/>
  <c r="E136" i="1"/>
  <c r="E24" i="1"/>
  <c r="E16" i="1"/>
  <c r="G136" i="1"/>
</calcChain>
</file>

<file path=xl/sharedStrings.xml><?xml version="1.0" encoding="utf-8"?>
<sst xmlns="http://schemas.openxmlformats.org/spreadsheetml/2006/main" count="93" uniqueCount="17">
  <si>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</si>
  <si>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</si>
  <si>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</si>
  <si>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</si>
  <si>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</si>
  <si>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</si>
  <si>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</si>
  <si>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</si>
  <si>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</si>
  <si>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Generales</t>
  </si>
  <si>
    <t>Transferencias</t>
  </si>
  <si>
    <t>Gastos de Comercialización y operaciones</t>
  </si>
  <si>
    <t>Inversión</t>
  </si>
  <si>
    <t>Total</t>
  </si>
  <si>
    <t xml:space="preserve">% </t>
  </si>
  <si>
    <t>Gastos de Comercializacion y operaciones</t>
  </si>
  <si>
    <t>Ejecución Presupuestal a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</si>
</sst>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4" borderId="0" xfId="0" applyFill="1" applyBorder="1"/>
    <xf numFmtId="0" fontId="5" fillId="0" borderId="0" xfId="3" applyFont="1" applyFill="1" applyBorder="1" applyAlignment="1">
      <alignment horizontal="right" vertical="center"/>
    </xf>
    <xf numFmtId="4" fontId="5" fillId="0" borderId="0" xfId="3" applyNumberFormat="1" applyFont="1" applyFill="1" applyBorder="1"/>
    <xf numFmtId="10" fontId="5" fillId="0" borderId="0" xfId="3" applyNumberFormat="1" applyFont="1" applyFill="1" applyBorder="1" applyAlignment="1">
      <alignment horizontal="center"/>
    </xf>
    <xf numFmtId="43" fontId="5" fillId="0" borderId="0" xfId="1" applyFont="1" applyFill="1" applyBorder="1"/>
    <xf numFmtId="0" fontId="5" fillId="0" borderId="0" xfId="3" applyFont="1" applyFill="1" applyBorder="1" applyAlignment="1">
      <alignment horizontal="right" wrapText="1"/>
    </xf>
    <xf numFmtId="10" fontId="5" fillId="0" borderId="0" xfId="2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6" fillId="3" borderId="0" xfId="3" applyFont="1" applyFill="1" applyBorder="1"/>
    <xf numFmtId="4" fontId="6" fillId="3" borderId="0" xfId="3" applyNumberFormat="1" applyFont="1" applyFill="1" applyBorder="1"/>
    <xf numFmtId="10" fontId="6" fillId="3" borderId="0" xfId="3" applyNumberFormat="1" applyFont="1" applyFill="1" applyBorder="1" applyAlignment="1">
      <alignment horizontal="center"/>
    </xf>
    <xf numFmtId="0" fontId="7" fillId="5" borderId="0" xfId="3" applyFont="1" applyFill="1" applyBorder="1"/>
    <xf numFmtId="4" fontId="7" fillId="5" borderId="0" xfId="3" applyNumberFormat="1" applyFont="1" applyFill="1" applyBorder="1"/>
    <xf numFmtId="10" fontId="7" fillId="5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3" borderId="0" xfId="0" applyFont="1" applyFill="1" applyBorder="1"/>
    <xf numFmtId="4" fontId="6" fillId="3" borderId="0" xfId="0" applyNumberFormat="1" applyFont="1" applyFill="1" applyBorder="1" applyAlignment="1">
      <alignment horizontal="right" vertical="center"/>
    </xf>
    <xf numFmtId="10" fontId="6" fillId="3" borderId="0" xfId="0" applyNumberFormat="1" applyFont="1" applyFill="1" applyBorder="1"/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/>
    <xf numFmtId="10" fontId="5" fillId="0" borderId="0" xfId="0" applyNumberFormat="1" applyFont="1" applyFill="1" applyBorder="1"/>
    <xf numFmtId="4" fontId="6" fillId="3" borderId="0" xfId="0" applyNumberFormat="1" applyFont="1" applyFill="1" applyBorder="1"/>
    <xf numFmtId="0" fontId="7" fillId="5" borderId="0" xfId="0" applyFont="1" applyFill="1" applyBorder="1"/>
    <xf numFmtId="4" fontId="7" fillId="5" borderId="0" xfId="0" applyNumberFormat="1" applyFont="1" applyFill="1" applyBorder="1"/>
    <xf numFmtId="10" fontId="7" fillId="5" borderId="0" xfId="0" applyNumberFormat="1" applyFont="1" applyFill="1" applyBorder="1"/>
    <xf numFmtId="10" fontId="0" fillId="0" borderId="0" xfId="2" applyNumberFormat="1" applyFont="1"/>
    <xf numFmtId="0" fontId="9" fillId="2" borderId="0" xfId="3" applyFont="1" applyFill="1" applyBorder="1" applyAlignment="1">
      <alignment horizontal="center" vertical="center" wrapText="1"/>
    </xf>
    <xf numFmtId="4" fontId="6" fillId="3" borderId="0" xfId="3" applyNumberFormat="1" applyFont="1" applyFill="1" applyBorder="1" applyAlignment="1">
      <alignment horizontal="right" vertical="center"/>
    </xf>
    <xf numFmtId="0" fontId="6" fillId="6" borderId="0" xfId="0" applyFont="1" applyFill="1" applyBorder="1"/>
    <xf numFmtId="4" fontId="6" fillId="6" borderId="0" xfId="0" applyNumberFormat="1" applyFont="1" applyFill="1" applyBorder="1" applyAlignment="1">
      <alignment horizontal="right" vertical="center"/>
    </xf>
    <xf numFmtId="10" fontId="6" fillId="6" borderId="0" xfId="0" applyNumberFormat="1" applyFont="1" applyFill="1" applyBorder="1"/>
    <xf numFmtId="0" fontId="5" fillId="0" borderId="0" xfId="0" applyFont="1" applyFill="1" applyBorder="1" applyAlignment="1">
      <alignment horizontal="right" vertical="center" wrapText="1"/>
    </xf>
    <xf numFmtId="10" fontId="5" fillId="0" borderId="0" xfId="2" applyNumberFormat="1" applyFont="1" applyFill="1" applyBorder="1"/>
    <xf numFmtId="2" fontId="5" fillId="0" borderId="0" xfId="0" applyNumberFormat="1" applyFont="1" applyFill="1" applyBorder="1"/>
    <xf numFmtId="4" fontId="6" fillId="6" borderId="0" xfId="0" applyNumberFormat="1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12" fillId="0" borderId="0" xfId="0" applyFont="1" applyBorder="1"/>
    <xf numFmtId="0" fontId="3" fillId="0" borderId="0" xfId="3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50</xdr:row>
      <xdr:rowOff>114299</xdr:rowOff>
    </xdr:from>
    <xdr:to>
      <xdr:col>2</xdr:col>
      <xdr:colOff>1914525</xdr:colOff>
      <xdr:row>56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74</xdr:row>
      <xdr:rowOff>28575</xdr:rowOff>
    </xdr:from>
    <xdr:to>
      <xdr:col>2</xdr:col>
      <xdr:colOff>2000250</xdr:colOff>
      <xdr:row>78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2</xdr:col>
      <xdr:colOff>1933545</xdr:colOff>
      <xdr:row>101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2</xdr:col>
      <xdr:colOff>1329989</xdr:colOff>
      <xdr:row>124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28</xdr:row>
      <xdr:rowOff>142875</xdr:rowOff>
    </xdr:from>
    <xdr:to>
      <xdr:col>2</xdr:col>
      <xdr:colOff>1794085</xdr:colOff>
      <xdr:row>32</xdr:row>
      <xdr:rowOff>161925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1050" y="5743575"/>
          <a:ext cx="3889585" cy="8953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76200</xdr:rowOff>
    </xdr:from>
    <xdr:to>
      <xdr:col>2</xdr:col>
      <xdr:colOff>872749</xdr:colOff>
      <xdr:row>10</xdr:row>
      <xdr:rowOff>54961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0" y="838200"/>
          <a:ext cx="2987299" cy="1121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6"/>
  <sheetViews>
    <sheetView showGridLines="0" tabSelected="1" workbookViewId="0"/>
  </sheetViews>
  <sheetFormatPr baseColWidth="10" defaultRowHeight="15" x14ac:dyDescent="0.25"/>
  <cols>
    <col min="2" max="4" width="31.7109375" customWidth="1"/>
    <col min="5" max="5" width="15.7109375" customWidth="1"/>
    <col min="6" max="6" width="31.7109375" customWidth="1"/>
    <col min="7" max="7" width="15.7109375" customWidth="1"/>
    <col min="8" max="8" width="31.7109375" customWidth="1"/>
    <col min="9" max="9" width="15.7109375" customWidth="1"/>
  </cols>
  <sheetData>
    <row r="8" spans="2:9" ht="24" x14ac:dyDescent="0.35">
      <c r="D8" s="45" t="s">
        <v>16</v>
      </c>
      <c r="E8" s="45"/>
      <c r="F8" s="45"/>
      <c r="G8" s="45"/>
      <c r="H8" s="45"/>
      <c r="I8" s="45"/>
    </row>
    <row r="12" spans="2:9" s="44" customFormat="1" ht="21" customHeight="1" x14ac:dyDescent="0.35">
      <c r="B12" s="42" t="s">
        <v>0</v>
      </c>
      <c r="C12" s="43"/>
      <c r="D12" s="43"/>
      <c r="E12" s="43"/>
      <c r="F12" s="43"/>
      <c r="G12" s="43"/>
      <c r="H12" s="43"/>
      <c r="I12" s="43"/>
    </row>
    <row r="13" spans="2:9" s="1" customFormat="1" ht="9.75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s="3" customFormat="1" x14ac:dyDescent="0.25"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4</v>
      </c>
      <c r="H14" s="20" t="s">
        <v>6</v>
      </c>
      <c r="I14" s="20" t="s">
        <v>4</v>
      </c>
    </row>
    <row r="15" spans="2:9" s="1" customFormat="1" ht="12" customHeight="1" x14ac:dyDescent="0.3">
      <c r="B15" s="4"/>
      <c r="C15" s="4"/>
      <c r="D15" s="4"/>
      <c r="E15" s="4"/>
      <c r="F15" s="4"/>
      <c r="G15" s="4"/>
      <c r="H15" s="4"/>
      <c r="I15" s="4"/>
    </row>
    <row r="16" spans="2:9" s="5" customFormat="1" ht="18" x14ac:dyDescent="0.25">
      <c r="B16" s="13" t="s">
        <v>7</v>
      </c>
      <c r="C16" s="14">
        <f>+C17+C18+C19+C20</f>
        <v>2144269970923</v>
      </c>
      <c r="D16" s="14">
        <f>+D17+D18+D19+D20</f>
        <v>667034766981.45007</v>
      </c>
      <c r="E16" s="15">
        <f>+D16/C16</f>
        <v>0.31107779152189746</v>
      </c>
      <c r="F16" s="14">
        <f>+F17+F18+F19+F20</f>
        <v>363853993259.40002</v>
      </c>
      <c r="G16" s="15">
        <f>+F16/C16</f>
        <v>0.16968665242407852</v>
      </c>
      <c r="H16" s="14">
        <f>+H17+H18+H19+H20</f>
        <v>351447498138.94995</v>
      </c>
      <c r="I16" s="15">
        <f>+H16/C16</f>
        <v>0.16390076944820037</v>
      </c>
    </row>
    <row r="17" spans="2:9" s="1" customFormat="1" ht="16.5" x14ac:dyDescent="0.3">
      <c r="B17" s="6" t="s">
        <v>8</v>
      </c>
      <c r="C17" s="7">
        <v>1018961129882</v>
      </c>
      <c r="D17" s="7">
        <v>224918890836.88</v>
      </c>
      <c r="E17" s="8">
        <f>+D17/C17</f>
        <v>0.2207335336362895</v>
      </c>
      <c r="F17" s="7">
        <v>210209500513.45001</v>
      </c>
      <c r="G17" s="8">
        <f t="shared" ref="G17:G20" si="0">+F17/C17</f>
        <v>0.20629785999569303</v>
      </c>
      <c r="H17" s="9">
        <v>206713013541.60001</v>
      </c>
      <c r="I17" s="8">
        <f t="shared" ref="I17:I20" si="1">+H17/C17</f>
        <v>0.20286643668688151</v>
      </c>
    </row>
    <row r="18" spans="2:9" s="1" customFormat="1" ht="16.5" x14ac:dyDescent="0.3">
      <c r="B18" s="6" t="s">
        <v>9</v>
      </c>
      <c r="C18" s="7">
        <v>272947383387</v>
      </c>
      <c r="D18" s="7">
        <v>118836666471.89999</v>
      </c>
      <c r="E18" s="8">
        <f t="shared" ref="E18:E19" si="2">+D18/C18</f>
        <v>0.43538305807242983</v>
      </c>
      <c r="F18" s="7">
        <v>61187248066.529999</v>
      </c>
      <c r="G18" s="8">
        <f t="shared" si="0"/>
        <v>0.224172319614346</v>
      </c>
      <c r="H18" s="9">
        <v>58504403611.400009</v>
      </c>
      <c r="I18" s="8">
        <f>+H18/C18</f>
        <v>0.21434315612562296</v>
      </c>
    </row>
    <row r="19" spans="2:9" s="1" customFormat="1" ht="16.5" x14ac:dyDescent="0.3">
      <c r="B19" s="6" t="s">
        <v>10</v>
      </c>
      <c r="C19" s="7">
        <v>764009894829</v>
      </c>
      <c r="D19" s="7">
        <v>296305580951.98999</v>
      </c>
      <c r="E19" s="8">
        <f t="shared" si="2"/>
        <v>0.38782950712740288</v>
      </c>
      <c r="F19" s="7">
        <v>84716985115.479996</v>
      </c>
      <c r="G19" s="8">
        <f t="shared" si="0"/>
        <v>0.1108846700662709</v>
      </c>
      <c r="H19" s="9">
        <v>82983580336.479996</v>
      </c>
      <c r="I19" s="8">
        <f t="shared" si="1"/>
        <v>0.10861584502783607</v>
      </c>
    </row>
    <row r="20" spans="2:9" s="1" customFormat="1" ht="30" customHeight="1" x14ac:dyDescent="0.3">
      <c r="B20" s="10" t="s">
        <v>11</v>
      </c>
      <c r="C20" s="9">
        <v>88351562825</v>
      </c>
      <c r="D20" s="9">
        <v>26973628720.68</v>
      </c>
      <c r="E20" s="11">
        <f>+D20/C20</f>
        <v>0.30529882956464838</v>
      </c>
      <c r="F20" s="9">
        <v>7740259563.9399996</v>
      </c>
      <c r="G20" s="11">
        <f t="shared" si="0"/>
        <v>8.7607500268799002E-2</v>
      </c>
      <c r="H20" s="9">
        <v>3246500649.4699998</v>
      </c>
      <c r="I20" s="11">
        <f t="shared" si="1"/>
        <v>3.674525436409562E-2</v>
      </c>
    </row>
    <row r="21" spans="2:9" s="1" customFormat="1" ht="18.75" customHeight="1" x14ac:dyDescent="0.3">
      <c r="B21" s="4"/>
      <c r="C21" s="4"/>
      <c r="D21" s="4"/>
      <c r="E21" s="12"/>
      <c r="F21" s="4"/>
      <c r="G21" s="12"/>
      <c r="H21" s="4"/>
      <c r="I21" s="12"/>
    </row>
    <row r="22" spans="2:9" s="5" customFormat="1" ht="18" x14ac:dyDescent="0.25">
      <c r="B22" s="13" t="s">
        <v>12</v>
      </c>
      <c r="C22" s="14">
        <v>433446896595</v>
      </c>
      <c r="D22" s="14">
        <v>129512619375.28999</v>
      </c>
      <c r="E22" s="15">
        <f>+D22/C22</f>
        <v>0.29879697003876066</v>
      </c>
      <c r="F22" s="14">
        <v>5251143443.8900003</v>
      </c>
      <c r="G22" s="15">
        <f>+F22/C22</f>
        <v>1.2114848405055058E-2</v>
      </c>
      <c r="H22" s="14">
        <v>4488958204.3900003</v>
      </c>
      <c r="I22" s="15">
        <f>+H22/C22</f>
        <v>1.0356420220455173E-2</v>
      </c>
    </row>
    <row r="23" spans="2:9" s="1" customFormat="1" ht="12" customHeight="1" x14ac:dyDescent="0.3">
      <c r="B23" s="4"/>
      <c r="C23" s="4"/>
      <c r="D23" s="4"/>
      <c r="E23" s="12"/>
      <c r="F23" s="4"/>
      <c r="G23" s="12"/>
      <c r="H23" s="4"/>
      <c r="I23" s="12"/>
    </row>
    <row r="24" spans="2:9" s="5" customFormat="1" ht="18" x14ac:dyDescent="0.25">
      <c r="B24" s="16" t="s">
        <v>13</v>
      </c>
      <c r="C24" s="17">
        <f>+C22+C16</f>
        <v>2577716867518</v>
      </c>
      <c r="D24" s="17">
        <f>+D22+D16</f>
        <v>796547386356.74011</v>
      </c>
      <c r="E24" s="18">
        <f>+D24/C24</f>
        <v>0.30901275326010097</v>
      </c>
      <c r="F24" s="17">
        <f>+F22+F16</f>
        <v>369105136703.29004</v>
      </c>
      <c r="G24" s="18">
        <f>+F24/C24</f>
        <v>0.14319072096490154</v>
      </c>
      <c r="H24" s="17">
        <f>+H22+H16</f>
        <v>355936456343.33997</v>
      </c>
      <c r="I24" s="18">
        <f>+H24/C24</f>
        <v>0.13808206045765595</v>
      </c>
    </row>
    <row r="32" spans="2:9" ht="24" x14ac:dyDescent="0.35">
      <c r="B32" s="19"/>
      <c r="C32" s="19"/>
      <c r="D32" s="45" t="s">
        <v>16</v>
      </c>
      <c r="E32" s="45"/>
      <c r="F32" s="45"/>
      <c r="G32" s="45"/>
      <c r="H32" s="45"/>
      <c r="I32" s="45"/>
    </row>
    <row r="36" spans="2:9" x14ac:dyDescent="0.25">
      <c r="B36" s="20" t="s">
        <v>1</v>
      </c>
      <c r="C36" s="20" t="s">
        <v>2</v>
      </c>
      <c r="D36" s="20" t="s">
        <v>3</v>
      </c>
      <c r="E36" s="20" t="s">
        <v>4</v>
      </c>
      <c r="F36" s="20" t="s">
        <v>5</v>
      </c>
      <c r="G36" s="20" t="s">
        <v>4</v>
      </c>
      <c r="H36" s="20" t="s">
        <v>6</v>
      </c>
      <c r="I36" s="20" t="s">
        <v>4</v>
      </c>
    </row>
    <row r="37" spans="2:9" ht="16.5" x14ac:dyDescent="0.3">
      <c r="B37" s="21"/>
      <c r="C37" s="21"/>
      <c r="D37" s="21"/>
      <c r="E37" s="21"/>
      <c r="F37" s="21"/>
      <c r="G37" s="21"/>
      <c r="H37" s="21"/>
      <c r="I37" s="21"/>
    </row>
    <row r="38" spans="2:9" ht="18" x14ac:dyDescent="0.25">
      <c r="B38" s="22" t="s">
        <v>7</v>
      </c>
      <c r="C38" s="23">
        <f>+C39+C40+C41</f>
        <v>68020003354</v>
      </c>
      <c r="D38" s="23">
        <f>+D39+D40+D41</f>
        <v>21315417094.380001</v>
      </c>
      <c r="E38" s="24">
        <f>+D38/C38</f>
        <v>0.31336983303936461</v>
      </c>
      <c r="F38" s="23">
        <f>+F39+F40+F41</f>
        <v>12261542793.09</v>
      </c>
      <c r="G38" s="24">
        <f>+F38/C38</f>
        <v>0.18026377813121564</v>
      </c>
      <c r="H38" s="23">
        <f>+H39+H40+H41</f>
        <v>9917870163.0900002</v>
      </c>
      <c r="I38" s="24">
        <f>+H38/C38</f>
        <v>0.14580813987135399</v>
      </c>
    </row>
    <row r="39" spans="2:9" ht="16.5" x14ac:dyDescent="0.3">
      <c r="B39" s="25" t="s">
        <v>8</v>
      </c>
      <c r="C39" s="26">
        <v>32088405776</v>
      </c>
      <c r="D39" s="26">
        <v>8449519570.6000004</v>
      </c>
      <c r="E39" s="27">
        <f t="shared" ref="E39:E41" si="3">+D39/C39</f>
        <v>0.26332001750363304</v>
      </c>
      <c r="F39" s="26">
        <v>7527361729.6000004</v>
      </c>
      <c r="G39" s="27">
        <f t="shared" ref="G39:G41" si="4">+F39/C39</f>
        <v>0.2345819789909902</v>
      </c>
      <c r="H39" s="26">
        <v>6917093878.6000004</v>
      </c>
      <c r="I39" s="27">
        <f t="shared" ref="I39:I41" si="5">+H39/C39</f>
        <v>0.2155636502132969</v>
      </c>
    </row>
    <row r="40" spans="2:9" ht="16.5" x14ac:dyDescent="0.3">
      <c r="B40" s="25" t="s">
        <v>9</v>
      </c>
      <c r="C40" s="26">
        <v>6773152914</v>
      </c>
      <c r="D40" s="26">
        <v>2728047061.5799999</v>
      </c>
      <c r="E40" s="27">
        <f t="shared" si="3"/>
        <v>0.40277358214387421</v>
      </c>
      <c r="F40" s="26">
        <v>1273448943.3499999</v>
      </c>
      <c r="G40" s="27">
        <f t="shared" si="4"/>
        <v>0.18801420247250009</v>
      </c>
      <c r="H40" s="26">
        <v>1273448943.3499999</v>
      </c>
      <c r="I40" s="27">
        <f t="shared" si="5"/>
        <v>0.18801420247250009</v>
      </c>
    </row>
    <row r="41" spans="2:9" ht="16.5" x14ac:dyDescent="0.3">
      <c r="B41" s="25" t="s">
        <v>10</v>
      </c>
      <c r="C41" s="26">
        <v>29158444664</v>
      </c>
      <c r="D41" s="26">
        <v>10137850462.200001</v>
      </c>
      <c r="E41" s="27">
        <f t="shared" si="3"/>
        <v>0.3476814548588229</v>
      </c>
      <c r="F41" s="26">
        <v>3460732120.1400003</v>
      </c>
      <c r="G41" s="27">
        <f t="shared" si="4"/>
        <v>0.11868713026428111</v>
      </c>
      <c r="H41" s="26">
        <v>1727327341.1400001</v>
      </c>
      <c r="I41" s="27">
        <f t="shared" si="5"/>
        <v>5.9239351105466083E-2</v>
      </c>
    </row>
    <row r="42" spans="2:9" ht="16.5" x14ac:dyDescent="0.3">
      <c r="B42" s="21"/>
      <c r="C42" s="21"/>
      <c r="D42" s="21"/>
      <c r="E42" s="21"/>
      <c r="F42" s="21"/>
      <c r="G42" s="21"/>
      <c r="H42" s="26"/>
      <c r="I42" s="21"/>
    </row>
    <row r="43" spans="2:9" ht="16.5" x14ac:dyDescent="0.3">
      <c r="B43" s="21"/>
      <c r="C43" s="21"/>
      <c r="D43" s="21"/>
      <c r="E43" s="21"/>
      <c r="F43" s="21"/>
      <c r="G43" s="21"/>
      <c r="H43" s="26"/>
      <c r="I43" s="21"/>
    </row>
    <row r="44" spans="2:9" ht="18" x14ac:dyDescent="0.25">
      <c r="B44" s="22" t="s">
        <v>12</v>
      </c>
      <c r="C44" s="28">
        <v>25472214192</v>
      </c>
      <c r="D44" s="28">
        <v>8673706602.4400005</v>
      </c>
      <c r="E44" s="24">
        <f>+D44/C44</f>
        <v>0.34051639708510822</v>
      </c>
      <c r="F44" s="28">
        <v>1544330283.5</v>
      </c>
      <c r="G44" s="24">
        <f>+F44/C44</f>
        <v>6.0628034605057002E-2</v>
      </c>
      <c r="H44" s="28">
        <v>846847212</v>
      </c>
      <c r="I44" s="24">
        <f t="shared" ref="I44" si="6">+H44/C44</f>
        <v>3.3245920657575478E-2</v>
      </c>
    </row>
    <row r="45" spans="2:9" ht="16.5" x14ac:dyDescent="0.3">
      <c r="B45" s="21"/>
      <c r="C45" s="21"/>
      <c r="D45" s="21"/>
      <c r="E45" s="21"/>
      <c r="F45" s="26"/>
      <c r="G45" s="21"/>
      <c r="H45" s="26"/>
      <c r="I45" s="21"/>
    </row>
    <row r="46" spans="2:9" ht="18" x14ac:dyDescent="0.25">
      <c r="B46" s="29" t="s">
        <v>13</v>
      </c>
      <c r="C46" s="30">
        <f>+C44+C38</f>
        <v>93492217546</v>
      </c>
      <c r="D46" s="30">
        <f>+D44+D38</f>
        <v>29989123696.82</v>
      </c>
      <c r="E46" s="31">
        <f>+D46/C46</f>
        <v>0.32076598976877152</v>
      </c>
      <c r="F46" s="30">
        <f>+F44+F38</f>
        <v>13805873076.59</v>
      </c>
      <c r="G46" s="31">
        <f>+F46/C46</f>
        <v>0.1476686877150736</v>
      </c>
      <c r="H46" s="30">
        <f>+H44+H38</f>
        <v>10764717375.09</v>
      </c>
      <c r="I46" s="31">
        <f t="shared" ref="I46" si="7">+H46/C46</f>
        <v>0.11514025078925472</v>
      </c>
    </row>
    <row r="48" spans="2:9" x14ac:dyDescent="0.25">
      <c r="E48" s="32"/>
    </row>
    <row r="49" spans="2:9" x14ac:dyDescent="0.25">
      <c r="E49" s="32"/>
    </row>
    <row r="50" spans="2:9" x14ac:dyDescent="0.25">
      <c r="E50" s="32"/>
    </row>
    <row r="54" spans="2:9" ht="24" x14ac:dyDescent="0.35">
      <c r="D54" s="45" t="s">
        <v>16</v>
      </c>
      <c r="E54" s="45"/>
      <c r="F54" s="45"/>
      <c r="G54" s="45"/>
      <c r="H54" s="45"/>
      <c r="I54" s="45"/>
    </row>
    <row r="58" spans="2:9" ht="16.5" x14ac:dyDescent="0.3">
      <c r="B58" s="2"/>
      <c r="C58" s="2"/>
      <c r="D58" s="2"/>
      <c r="E58" s="2"/>
      <c r="F58" s="2"/>
      <c r="G58" s="2"/>
      <c r="H58" s="2"/>
      <c r="I58" s="2"/>
    </row>
    <row r="59" spans="2:9" ht="21" customHeight="1" x14ac:dyDescent="0.25">
      <c r="B59" s="33" t="s">
        <v>1</v>
      </c>
      <c r="C59" s="33" t="s">
        <v>2</v>
      </c>
      <c r="D59" s="33" t="s">
        <v>3</v>
      </c>
      <c r="E59" s="33" t="s">
        <v>14</v>
      </c>
      <c r="F59" s="33" t="s">
        <v>5</v>
      </c>
      <c r="G59" s="33" t="s">
        <v>14</v>
      </c>
      <c r="H59" s="33" t="s">
        <v>6</v>
      </c>
      <c r="I59" s="33" t="s">
        <v>14</v>
      </c>
    </row>
    <row r="60" spans="2:9" ht="16.5" x14ac:dyDescent="0.3">
      <c r="B60" s="4"/>
      <c r="C60" s="4"/>
      <c r="D60" s="4"/>
      <c r="E60" s="4"/>
      <c r="F60" s="4"/>
      <c r="G60" s="4"/>
      <c r="H60" s="4"/>
      <c r="I60" s="4"/>
    </row>
    <row r="61" spans="2:9" ht="18" x14ac:dyDescent="0.25">
      <c r="B61" s="13" t="s">
        <v>7</v>
      </c>
      <c r="C61" s="34">
        <f>+C62+C63+C64</f>
        <v>288390882668</v>
      </c>
      <c r="D61" s="34">
        <f>+D62+D63+D64</f>
        <v>113807647124.17</v>
      </c>
      <c r="E61" s="15">
        <f>+D61/C61</f>
        <v>0.39462983736274043</v>
      </c>
      <c r="F61" s="34">
        <f>+F62+F63+F64</f>
        <v>50513430094</v>
      </c>
      <c r="G61" s="15">
        <f>+F61/C61</f>
        <v>0.17515612708239406</v>
      </c>
      <c r="H61" s="34">
        <f>+H62+H63+H64</f>
        <v>48289536516.07</v>
      </c>
      <c r="I61" s="15">
        <f>+H61/C61</f>
        <v>0.16744474051789512</v>
      </c>
    </row>
    <row r="62" spans="2:9" ht="16.5" x14ac:dyDescent="0.3">
      <c r="B62" s="6" t="s">
        <v>8</v>
      </c>
      <c r="C62" s="7">
        <v>141999725250</v>
      </c>
      <c r="D62" s="7">
        <v>29800411791</v>
      </c>
      <c r="E62" s="8">
        <f t="shared" ref="E62:E64" si="8">+D62/C62</f>
        <v>0.20986246092050098</v>
      </c>
      <c r="F62" s="7">
        <v>28923719085</v>
      </c>
      <c r="G62" s="8">
        <f t="shared" ref="G62:G64" si="9">+F62/C62</f>
        <v>0.20368855667909119</v>
      </c>
      <c r="H62" s="7">
        <v>26821553785</v>
      </c>
      <c r="I62" s="8">
        <f t="shared" ref="I62:I64" si="10">+H62/C62</f>
        <v>0.18888454704950214</v>
      </c>
    </row>
    <row r="63" spans="2:9" ht="16.5" x14ac:dyDescent="0.3">
      <c r="B63" s="6" t="s">
        <v>9</v>
      </c>
      <c r="C63" s="7">
        <v>54200000000</v>
      </c>
      <c r="D63" s="7">
        <v>29700550579.849998</v>
      </c>
      <c r="E63" s="8">
        <f t="shared" si="8"/>
        <v>0.5479806380046125</v>
      </c>
      <c r="F63" s="7">
        <v>7019276255.6800003</v>
      </c>
      <c r="G63" s="8">
        <f t="shared" si="9"/>
        <v>0.12950694198671586</v>
      </c>
      <c r="H63" s="7">
        <v>6897547977.75</v>
      </c>
      <c r="I63" s="8">
        <f t="shared" si="10"/>
        <v>0.12726103279981549</v>
      </c>
    </row>
    <row r="64" spans="2:9" ht="16.5" x14ac:dyDescent="0.3">
      <c r="B64" s="6" t="s">
        <v>10</v>
      </c>
      <c r="C64" s="7">
        <v>92191157418</v>
      </c>
      <c r="D64" s="7">
        <v>54306684753.32</v>
      </c>
      <c r="E64" s="8">
        <f t="shared" si="8"/>
        <v>0.58906609130732979</v>
      </c>
      <c r="F64" s="7">
        <v>14570434753.32</v>
      </c>
      <c r="G64" s="8">
        <f t="shared" si="9"/>
        <v>0.15804590333167001</v>
      </c>
      <c r="H64" s="7">
        <v>14570434753.32</v>
      </c>
      <c r="I64" s="8">
        <f t="shared" si="10"/>
        <v>0.15804590333167001</v>
      </c>
    </row>
    <row r="65" spans="2:9" ht="16.5" x14ac:dyDescent="0.3">
      <c r="B65" s="4"/>
      <c r="C65" s="4"/>
      <c r="D65" s="4"/>
      <c r="E65" s="12"/>
      <c r="F65" s="4"/>
      <c r="G65" s="12"/>
      <c r="H65" s="4"/>
      <c r="I65" s="12"/>
    </row>
    <row r="66" spans="2:9" ht="16.5" x14ac:dyDescent="0.3">
      <c r="B66" s="4"/>
      <c r="C66" s="4"/>
      <c r="D66" s="4"/>
      <c r="E66" s="12"/>
      <c r="F66" s="4"/>
      <c r="G66" s="12"/>
      <c r="H66" s="4"/>
      <c r="I66" s="12"/>
    </row>
    <row r="67" spans="2:9" ht="18" x14ac:dyDescent="0.25">
      <c r="B67" s="13" t="s">
        <v>12</v>
      </c>
      <c r="C67" s="14">
        <v>41427391319</v>
      </c>
      <c r="D67" s="14">
        <v>24670144236.450001</v>
      </c>
      <c r="E67" s="15">
        <f>+D67/C67</f>
        <v>0.59550320333917428</v>
      </c>
      <c r="F67" s="14">
        <v>2253827027.0500002</v>
      </c>
      <c r="G67" s="15">
        <f>+F67/C67</f>
        <v>5.4404271070196956E-2</v>
      </c>
      <c r="H67" s="14">
        <v>2198776059.0500002</v>
      </c>
      <c r="I67" s="15">
        <f>+H67/C67</f>
        <v>5.3075416748279952E-2</v>
      </c>
    </row>
    <row r="68" spans="2:9" ht="16.5" x14ac:dyDescent="0.3">
      <c r="B68" s="4"/>
      <c r="C68" s="4"/>
      <c r="D68" s="4"/>
      <c r="E68" s="12"/>
      <c r="F68" s="4"/>
      <c r="G68" s="12"/>
      <c r="H68" s="4"/>
      <c r="I68" s="12"/>
    </row>
    <row r="69" spans="2:9" ht="18" x14ac:dyDescent="0.25">
      <c r="B69" s="16" t="s">
        <v>13</v>
      </c>
      <c r="C69" s="17">
        <f>+C67+C61</f>
        <v>329818273987</v>
      </c>
      <c r="D69" s="17">
        <f>+D67+D61</f>
        <v>138477791360.62</v>
      </c>
      <c r="E69" s="18">
        <f>+D69/C69</f>
        <v>0.41986088183239412</v>
      </c>
      <c r="F69" s="17">
        <f>+F67+F61</f>
        <v>52767257121.050003</v>
      </c>
      <c r="G69" s="18">
        <f>+F69/C69</f>
        <v>0.15998888261458144</v>
      </c>
      <c r="H69" s="17">
        <f>+H67+H61</f>
        <v>50488312575.120003</v>
      </c>
      <c r="I69" s="18">
        <f>+H69/C69</f>
        <v>0.15307918498509282</v>
      </c>
    </row>
    <row r="77" spans="2:9" ht="24" x14ac:dyDescent="0.35">
      <c r="B77" s="19"/>
      <c r="C77" s="19"/>
      <c r="D77" s="45" t="s">
        <v>16</v>
      </c>
      <c r="E77" s="45"/>
      <c r="F77" s="45"/>
      <c r="G77" s="45"/>
      <c r="H77" s="45"/>
      <c r="I77" s="45"/>
    </row>
    <row r="81" spans="2:9" x14ac:dyDescent="0.25">
      <c r="B81" s="20" t="s">
        <v>1</v>
      </c>
      <c r="C81" s="20" t="s">
        <v>2</v>
      </c>
      <c r="D81" s="20" t="s">
        <v>3</v>
      </c>
      <c r="E81" s="20" t="s">
        <v>4</v>
      </c>
      <c r="F81" s="20" t="s">
        <v>5</v>
      </c>
      <c r="G81" s="20" t="s">
        <v>4</v>
      </c>
      <c r="H81" s="20" t="s">
        <v>6</v>
      </c>
      <c r="I81" s="20" t="s">
        <v>4</v>
      </c>
    </row>
    <row r="82" spans="2:9" ht="16.5" x14ac:dyDescent="0.3">
      <c r="B82" s="21"/>
      <c r="C82" s="21"/>
      <c r="D82" s="21"/>
      <c r="E82" s="21"/>
      <c r="F82" s="21"/>
      <c r="G82" s="21"/>
      <c r="H82" s="21"/>
      <c r="I82" s="21"/>
    </row>
    <row r="83" spans="2:9" ht="18" x14ac:dyDescent="0.25">
      <c r="B83" s="35" t="s">
        <v>7</v>
      </c>
      <c r="C83" s="36">
        <f>+C84+C85+C86+C87</f>
        <v>1071259990266</v>
      </c>
      <c r="D83" s="36">
        <f>+D84+D85+D86+D87</f>
        <v>261655106612.34</v>
      </c>
      <c r="E83" s="37">
        <f>+D83/C83</f>
        <v>0.24424986370243282</v>
      </c>
      <c r="F83" s="36">
        <f>+F84+F85+F86+F87</f>
        <v>214517583472.65002</v>
      </c>
      <c r="G83" s="37">
        <f>+F83/C83</f>
        <v>0.20024791873295303</v>
      </c>
      <c r="H83" s="36">
        <f>+H84+H85+H86+H87</f>
        <v>206686925198.13</v>
      </c>
      <c r="I83" s="37">
        <f>+H83/C83</f>
        <v>0.19293815420737262</v>
      </c>
    </row>
    <row r="84" spans="2:9" ht="16.5" x14ac:dyDescent="0.3">
      <c r="B84" s="25" t="s">
        <v>8</v>
      </c>
      <c r="C84" s="26">
        <v>796458877868</v>
      </c>
      <c r="D84" s="26">
        <v>167055594291.28</v>
      </c>
      <c r="E84" s="27">
        <f t="shared" ref="E84:E87" si="11">+D84/C84</f>
        <v>0.20974792162335182</v>
      </c>
      <c r="F84" s="26">
        <v>164039284597.85001</v>
      </c>
      <c r="G84" s="27">
        <f t="shared" ref="G84:G87" si="12">+F84/C84</f>
        <v>0.2059607710531878</v>
      </c>
      <c r="H84" s="26">
        <v>163255397877</v>
      </c>
      <c r="I84" s="27">
        <f t="shared" ref="I84:I87" si="13">+H84/C84</f>
        <v>0.2049765561205244</v>
      </c>
    </row>
    <row r="85" spans="2:9" ht="16.5" x14ac:dyDescent="0.3">
      <c r="B85" s="25" t="s">
        <v>9</v>
      </c>
      <c r="C85" s="26">
        <v>133261264410</v>
      </c>
      <c r="D85" s="26">
        <v>63074036007.809998</v>
      </c>
      <c r="E85" s="27">
        <f t="shared" si="11"/>
        <v>0.47331110272038579</v>
      </c>
      <c r="F85" s="26">
        <v>42031795693.860001</v>
      </c>
      <c r="G85" s="27">
        <f t="shared" si="12"/>
        <v>0.3154089515805758</v>
      </c>
      <c r="H85" s="26">
        <v>39478783054.660004</v>
      </c>
      <c r="I85" s="27">
        <f t="shared" si="13"/>
        <v>0.29625100159035783</v>
      </c>
    </row>
    <row r="86" spans="2:9" ht="16.5" x14ac:dyDescent="0.3">
      <c r="B86" s="25" t="s">
        <v>10</v>
      </c>
      <c r="C86" s="26">
        <v>53188285163</v>
      </c>
      <c r="D86" s="26">
        <v>4551847592.5699997</v>
      </c>
      <c r="E86" s="27">
        <f t="shared" si="11"/>
        <v>8.5579889981797261E-2</v>
      </c>
      <c r="F86" s="26">
        <v>706243617</v>
      </c>
      <c r="G86" s="27">
        <f t="shared" si="12"/>
        <v>1.3278179863021653E-2</v>
      </c>
      <c r="H86" s="26">
        <v>706243617</v>
      </c>
      <c r="I86" s="27">
        <f t="shared" si="13"/>
        <v>1.3278179863021653E-2</v>
      </c>
    </row>
    <row r="87" spans="2:9" ht="33" x14ac:dyDescent="0.3">
      <c r="B87" s="38" t="s">
        <v>15</v>
      </c>
      <c r="C87" s="9">
        <v>88351562825</v>
      </c>
      <c r="D87" s="9">
        <v>26973628720.68</v>
      </c>
      <c r="E87" s="39">
        <f t="shared" si="11"/>
        <v>0.30529882956464838</v>
      </c>
      <c r="F87" s="9">
        <v>7740259563.9399996</v>
      </c>
      <c r="G87" s="39">
        <f t="shared" si="12"/>
        <v>8.7607500268799002E-2</v>
      </c>
      <c r="H87" s="26">
        <v>3246500649.4699998</v>
      </c>
      <c r="I87" s="40">
        <f t="shared" si="13"/>
        <v>3.674525436409562E-2</v>
      </c>
    </row>
    <row r="88" spans="2:9" ht="16.5" x14ac:dyDescent="0.3">
      <c r="B88" s="21"/>
      <c r="C88" s="21"/>
      <c r="D88" s="21"/>
      <c r="E88" s="21"/>
      <c r="F88" s="21"/>
      <c r="G88" s="21"/>
      <c r="H88" s="26"/>
      <c r="I88" s="21"/>
    </row>
    <row r="89" spans="2:9" ht="18" x14ac:dyDescent="0.25">
      <c r="B89" s="35" t="s">
        <v>12</v>
      </c>
      <c r="C89" s="41">
        <v>2697052230</v>
      </c>
      <c r="D89" s="41">
        <v>932579589</v>
      </c>
      <c r="E89" s="37">
        <f>+D89/C89</f>
        <v>0.34577735596911297</v>
      </c>
      <c r="F89" s="41">
        <v>0</v>
      </c>
      <c r="G89" s="37">
        <f>+F89/C89</f>
        <v>0</v>
      </c>
      <c r="H89" s="41">
        <v>0</v>
      </c>
      <c r="I89" s="37">
        <f>+H89/C89</f>
        <v>0</v>
      </c>
    </row>
    <row r="90" spans="2:9" ht="16.5" x14ac:dyDescent="0.3">
      <c r="B90" s="21"/>
      <c r="C90" s="21"/>
      <c r="D90" s="21"/>
      <c r="E90" s="21"/>
      <c r="F90" s="26"/>
      <c r="G90" s="21"/>
      <c r="H90" s="26"/>
      <c r="I90" s="21"/>
    </row>
    <row r="91" spans="2:9" ht="18" x14ac:dyDescent="0.25">
      <c r="B91" s="29" t="s">
        <v>13</v>
      </c>
      <c r="C91" s="30">
        <f>+C89+C83</f>
        <v>1073957042496</v>
      </c>
      <c r="D91" s="30">
        <f>+D89+D83</f>
        <v>262587686201.34</v>
      </c>
      <c r="E91" s="31">
        <f>+D91/C91</f>
        <v>0.24450483195403788</v>
      </c>
      <c r="F91" s="30">
        <f>+F89+F83</f>
        <v>214517583472.65002</v>
      </c>
      <c r="G91" s="31">
        <f>+F91/C91</f>
        <v>0.19974503167658031</v>
      </c>
      <c r="H91" s="30">
        <f>+H89+H83</f>
        <v>206686925198.13</v>
      </c>
      <c r="I91" s="31">
        <f>+H91/C91</f>
        <v>0.19245362432538807</v>
      </c>
    </row>
    <row r="100" spans="2:9" ht="24" x14ac:dyDescent="0.35">
      <c r="D100" s="45" t="s">
        <v>16</v>
      </c>
      <c r="E100" s="45"/>
      <c r="F100" s="45"/>
      <c r="G100" s="45"/>
      <c r="H100" s="45"/>
      <c r="I100" s="45"/>
    </row>
    <row r="104" spans="2:9" ht="16.5" x14ac:dyDescent="0.3">
      <c r="B104" s="2"/>
      <c r="C104" s="2"/>
      <c r="D104" s="2"/>
      <c r="E104" s="2"/>
      <c r="F104" s="2"/>
      <c r="G104" s="2"/>
      <c r="H104" s="2"/>
      <c r="I104" s="2"/>
    </row>
    <row r="105" spans="2:9" ht="23.25" customHeight="1" x14ac:dyDescent="0.25">
      <c r="B105" s="33" t="s">
        <v>1</v>
      </c>
      <c r="C105" s="20" t="s">
        <v>2</v>
      </c>
      <c r="D105" s="20" t="s">
        <v>3</v>
      </c>
      <c r="E105" s="20" t="s">
        <v>4</v>
      </c>
      <c r="F105" s="20" t="s">
        <v>5</v>
      </c>
      <c r="G105" s="20" t="s">
        <v>4</v>
      </c>
      <c r="H105" s="20" t="s">
        <v>6</v>
      </c>
      <c r="I105" s="20" t="s">
        <v>4</v>
      </c>
    </row>
    <row r="106" spans="2:9" ht="16.5" x14ac:dyDescent="0.3">
      <c r="B106" s="4"/>
      <c r="C106" s="4"/>
      <c r="D106" s="4"/>
      <c r="E106" s="4"/>
      <c r="F106" s="4"/>
      <c r="G106" s="4"/>
      <c r="H106" s="4"/>
      <c r="I106" s="4"/>
    </row>
    <row r="107" spans="2:9" ht="18" x14ac:dyDescent="0.25">
      <c r="B107" s="13" t="s">
        <v>7</v>
      </c>
      <c r="C107" s="34">
        <f>+C108+C109+C110</f>
        <v>46114135775</v>
      </c>
      <c r="D107" s="34">
        <f>+D108+D109+D110</f>
        <v>30081904922.220001</v>
      </c>
      <c r="E107" s="15">
        <f>+D107/C107</f>
        <v>0.65233587091376</v>
      </c>
      <c r="F107" s="34">
        <f>+F108+F109+F110</f>
        <v>11639755572.15</v>
      </c>
      <c r="G107" s="15">
        <f>+F107/C107</f>
        <v>0.25241187710732932</v>
      </c>
      <c r="H107" s="34">
        <f>+H108+H109+H110</f>
        <v>11631652034.15</v>
      </c>
      <c r="I107" s="15">
        <f>+H107/C107</f>
        <v>0.25223614925590565</v>
      </c>
    </row>
    <row r="108" spans="2:9" ht="16.5" x14ac:dyDescent="0.3">
      <c r="B108" s="6" t="s">
        <v>8</v>
      </c>
      <c r="C108" s="7">
        <v>26712401089</v>
      </c>
      <c r="D108" s="7">
        <v>13718452597</v>
      </c>
      <c r="E108" s="8">
        <f t="shared" ref="E108:E110" si="14">+D108/C108</f>
        <v>0.51356119396729083</v>
      </c>
      <c r="F108" s="7">
        <v>5379150979</v>
      </c>
      <c r="G108" s="8">
        <f t="shared" ref="G108:G110" si="15">+F108/C108</f>
        <v>0.20137279913841594</v>
      </c>
      <c r="H108" s="7">
        <v>5379150979</v>
      </c>
      <c r="I108" s="8">
        <f t="shared" ref="I108:I110" si="16">+H108/C108</f>
        <v>0.20137279913841594</v>
      </c>
    </row>
    <row r="109" spans="2:9" ht="16.5" x14ac:dyDescent="0.3">
      <c r="B109" s="6" t="s">
        <v>9</v>
      </c>
      <c r="C109" s="7">
        <v>6293897913</v>
      </c>
      <c r="D109" s="7">
        <v>3527527647.3200002</v>
      </c>
      <c r="E109" s="8">
        <f t="shared" si="14"/>
        <v>0.56046788430328964</v>
      </c>
      <c r="F109" s="7">
        <v>1342966300.4100001</v>
      </c>
      <c r="G109" s="8">
        <f t="shared" si="15"/>
        <v>0.21337592680620274</v>
      </c>
      <c r="H109" s="7">
        <v>1334862762.4100001</v>
      </c>
      <c r="I109" s="8">
        <f t="shared" si="16"/>
        <v>0.212088403857465</v>
      </c>
    </row>
    <row r="110" spans="2:9" ht="16.5" x14ac:dyDescent="0.3">
      <c r="B110" s="6" t="s">
        <v>10</v>
      </c>
      <c r="C110" s="7">
        <v>13107836773</v>
      </c>
      <c r="D110" s="7">
        <v>12835924677.9</v>
      </c>
      <c r="E110" s="8">
        <f t="shared" si="14"/>
        <v>0.97925576128167124</v>
      </c>
      <c r="F110" s="7">
        <v>4917638292.7399998</v>
      </c>
      <c r="G110" s="8">
        <f t="shared" si="15"/>
        <v>0.37516780059922095</v>
      </c>
      <c r="H110" s="7">
        <v>4917638292.7399998</v>
      </c>
      <c r="I110" s="8">
        <f t="shared" si="16"/>
        <v>0.37516780059922095</v>
      </c>
    </row>
    <row r="111" spans="2:9" ht="16.5" x14ac:dyDescent="0.3">
      <c r="B111" s="4"/>
      <c r="C111" s="4"/>
      <c r="D111" s="4"/>
      <c r="E111" s="12"/>
      <c r="F111" s="4"/>
      <c r="G111" s="12"/>
      <c r="H111" s="4"/>
      <c r="I111" s="12"/>
    </row>
    <row r="112" spans="2:9" ht="18" x14ac:dyDescent="0.25">
      <c r="B112" s="13" t="s">
        <v>12</v>
      </c>
      <c r="C112" s="14">
        <v>5910365208</v>
      </c>
      <c r="D112" s="14">
        <v>5007119495</v>
      </c>
      <c r="E112" s="15">
        <f>+D112/C112</f>
        <v>0.84717598977176434</v>
      </c>
      <c r="F112" s="14">
        <v>932996136</v>
      </c>
      <c r="G112" s="15">
        <f>+F112/C112</f>
        <v>0.15785761169836665</v>
      </c>
      <c r="H112" s="14">
        <v>923344936</v>
      </c>
      <c r="I112" s="15">
        <f>+H112/C112</f>
        <v>0.1562246838402139</v>
      </c>
    </row>
    <row r="113" spans="2:9" ht="16.5" x14ac:dyDescent="0.3">
      <c r="B113" s="4"/>
      <c r="C113" s="4"/>
      <c r="D113" s="4"/>
      <c r="E113" s="12"/>
      <c r="F113" s="4"/>
      <c r="G113" s="12"/>
      <c r="H113" s="4"/>
      <c r="I113" s="12"/>
    </row>
    <row r="114" spans="2:9" ht="18" x14ac:dyDescent="0.25">
      <c r="B114" s="16" t="s">
        <v>13</v>
      </c>
      <c r="C114" s="17">
        <f>+C107+C112</f>
        <v>52024500983</v>
      </c>
      <c r="D114" s="17">
        <f>+D107+D112</f>
        <v>35089024417.220001</v>
      </c>
      <c r="E114" s="18">
        <f>+D114/C114</f>
        <v>0.67447113867917752</v>
      </c>
      <c r="F114" s="17">
        <f>+F107+F112</f>
        <v>12572751708.15</v>
      </c>
      <c r="G114" s="18">
        <f>+F114/C114</f>
        <v>0.24166981846223545</v>
      </c>
      <c r="H114" s="17">
        <f>+H107+H112</f>
        <v>12554996970.15</v>
      </c>
      <c r="I114" s="18">
        <f>+H114/C114</f>
        <v>0.2413285419931771</v>
      </c>
    </row>
    <row r="122" spans="2:9" ht="24" x14ac:dyDescent="0.35">
      <c r="D122" s="45" t="s">
        <v>16</v>
      </c>
      <c r="E122" s="45"/>
      <c r="F122" s="45"/>
      <c r="G122" s="45"/>
      <c r="H122" s="45"/>
      <c r="I122" s="45"/>
    </row>
    <row r="126" spans="2:9" ht="16.5" x14ac:dyDescent="0.3">
      <c r="B126" s="2"/>
      <c r="C126" s="2"/>
      <c r="D126" s="2"/>
      <c r="E126" s="2"/>
      <c r="F126" s="2"/>
      <c r="G126" s="2"/>
      <c r="H126" s="2"/>
      <c r="I126" s="2"/>
    </row>
    <row r="127" spans="2:9" ht="22.5" customHeight="1" x14ac:dyDescent="0.25">
      <c r="B127" s="33" t="s">
        <v>1</v>
      </c>
      <c r="C127" s="20" t="s">
        <v>2</v>
      </c>
      <c r="D127" s="20" t="s">
        <v>3</v>
      </c>
      <c r="E127" s="20" t="s">
        <v>4</v>
      </c>
      <c r="F127" s="20" t="s">
        <v>5</v>
      </c>
      <c r="G127" s="20" t="s">
        <v>4</v>
      </c>
      <c r="H127" s="20" t="s">
        <v>6</v>
      </c>
      <c r="I127" s="20" t="s">
        <v>4</v>
      </c>
    </row>
    <row r="128" spans="2:9" ht="16.5" x14ac:dyDescent="0.3">
      <c r="B128" s="4"/>
      <c r="C128" s="4"/>
      <c r="D128" s="4"/>
      <c r="E128" s="4"/>
      <c r="F128" s="4"/>
      <c r="G128" s="4"/>
      <c r="H128" s="4"/>
      <c r="I128" s="4"/>
    </row>
    <row r="129" spans="2:9" ht="18" x14ac:dyDescent="0.25">
      <c r="B129" s="13" t="s">
        <v>7</v>
      </c>
      <c r="C129" s="34">
        <f>+C130+C131+C132</f>
        <v>670484958860</v>
      </c>
      <c r="D129" s="34">
        <f>+D130+D131+D132</f>
        <v>240174691228.34</v>
      </c>
      <c r="E129" s="15">
        <f>+D129/C129</f>
        <v>0.35821040883109423</v>
      </c>
      <c r="F129" s="34">
        <f>+F130+F131+F132</f>
        <v>74921681327.509995</v>
      </c>
      <c r="G129" s="15">
        <f>+F129/C129</f>
        <v>0.11174252358307407</v>
      </c>
      <c r="H129" s="34">
        <f>+H130+H131+H132</f>
        <v>74921514227.509995</v>
      </c>
      <c r="I129" s="15">
        <f>+H129/C129</f>
        <v>0.11174227436048109</v>
      </c>
    </row>
    <row r="130" spans="2:9" ht="16.5" x14ac:dyDescent="0.3">
      <c r="B130" s="6" t="s">
        <v>8</v>
      </c>
      <c r="C130" s="7">
        <v>21701719899</v>
      </c>
      <c r="D130" s="7">
        <v>5894912587</v>
      </c>
      <c r="E130" s="8">
        <f t="shared" ref="E130:E132" si="17">+D130/C130</f>
        <v>0.27163342879896046</v>
      </c>
      <c r="F130" s="7">
        <v>4339984122</v>
      </c>
      <c r="G130" s="8">
        <f t="shared" ref="G130:G132" si="18">+F130/C130</f>
        <v>0.19998341800550026</v>
      </c>
      <c r="H130" s="7">
        <v>4339817022</v>
      </c>
      <c r="I130" s="8">
        <f t="shared" ref="I130:I132" si="19">+H130/C130</f>
        <v>0.19997571815494566</v>
      </c>
    </row>
    <row r="131" spans="2:9" ht="16.5" x14ac:dyDescent="0.3">
      <c r="B131" s="6" t="s">
        <v>9</v>
      </c>
      <c r="C131" s="7">
        <v>73119068150</v>
      </c>
      <c r="D131" s="7">
        <v>19806505175.34</v>
      </c>
      <c r="E131" s="8">
        <f t="shared" si="17"/>
        <v>0.27088016404569021</v>
      </c>
      <c r="F131" s="7">
        <v>9519760873.2299995</v>
      </c>
      <c r="G131" s="8">
        <f t="shared" si="18"/>
        <v>0.13019532543413573</v>
      </c>
      <c r="H131" s="7">
        <v>9519760873.2299995</v>
      </c>
      <c r="I131" s="8">
        <f t="shared" si="19"/>
        <v>0.13019532543413573</v>
      </c>
    </row>
    <row r="132" spans="2:9" ht="16.5" x14ac:dyDescent="0.3">
      <c r="B132" s="6" t="s">
        <v>10</v>
      </c>
      <c r="C132" s="7">
        <v>575664170811</v>
      </c>
      <c r="D132" s="7">
        <v>214473273466</v>
      </c>
      <c r="E132" s="8">
        <f t="shared" si="17"/>
        <v>0.37256665316489723</v>
      </c>
      <c r="F132" s="7">
        <v>61061936332.279999</v>
      </c>
      <c r="G132" s="8">
        <f t="shared" si="18"/>
        <v>0.1060721500979564</v>
      </c>
      <c r="H132" s="7">
        <v>61061936332.279999</v>
      </c>
      <c r="I132" s="8">
        <f t="shared" si="19"/>
        <v>0.1060721500979564</v>
      </c>
    </row>
    <row r="133" spans="2:9" ht="16.5" x14ac:dyDescent="0.3">
      <c r="B133" s="4"/>
      <c r="C133" s="4"/>
      <c r="D133" s="4"/>
      <c r="E133" s="12"/>
      <c r="F133" s="4"/>
      <c r="G133" s="12"/>
      <c r="H133" s="4"/>
      <c r="I133" s="12"/>
    </row>
    <row r="134" spans="2:9" ht="18" x14ac:dyDescent="0.25">
      <c r="B134" s="13" t="s">
        <v>12</v>
      </c>
      <c r="C134" s="14">
        <v>357939873646</v>
      </c>
      <c r="D134" s="14">
        <v>90229069452.399994</v>
      </c>
      <c r="E134" s="15">
        <f>+D134/C134</f>
        <v>0.25207884367092309</v>
      </c>
      <c r="F134" s="14">
        <v>519989997.34000003</v>
      </c>
      <c r="G134" s="15">
        <f>+F134/C134</f>
        <v>1.4527300131257979E-3</v>
      </c>
      <c r="H134" s="14">
        <v>519989997.34000003</v>
      </c>
      <c r="I134" s="15">
        <f>+H134/C134</f>
        <v>1.4527300131257979E-3</v>
      </c>
    </row>
    <row r="135" spans="2:9" ht="16.5" x14ac:dyDescent="0.3">
      <c r="B135" s="4"/>
      <c r="C135" s="4"/>
      <c r="D135" s="4"/>
      <c r="E135" s="12"/>
      <c r="F135" s="4"/>
      <c r="G135" s="12"/>
      <c r="H135" s="4"/>
      <c r="I135" s="12"/>
    </row>
    <row r="136" spans="2:9" ht="18" x14ac:dyDescent="0.25">
      <c r="B136" s="16" t="s">
        <v>13</v>
      </c>
      <c r="C136" s="17">
        <f>+C134+C129</f>
        <v>1028424832506</v>
      </c>
      <c r="D136" s="17">
        <f>+D134+D129</f>
        <v>330403760680.73999</v>
      </c>
      <c r="E136" s="18">
        <f>+D136/C136</f>
        <v>0.32127166734746493</v>
      </c>
      <c r="F136" s="17">
        <f>+F134+F129</f>
        <v>75441671324.849991</v>
      </c>
      <c r="G136" s="18">
        <f>+F136/C136</f>
        <v>7.3356524405404078E-2</v>
      </c>
      <c r="H136" s="17">
        <f>+H134+H129</f>
        <v>75441504224.849991</v>
      </c>
      <c r="I136" s="18">
        <f>+H136/C136</f>
        <v>7.3356361923913246E-2</v>
      </c>
    </row>
  </sheetData>
  <mergeCells count="6">
    <mergeCell ref="D122:I122"/>
    <mergeCell ref="D8:I8"/>
    <mergeCell ref="D32:I32"/>
    <mergeCell ref="D54:I54"/>
    <mergeCell ref="D77:I77"/>
    <mergeCell ref="D100:I100"/>
  </mergeCells>
  <pageMargins left="0.7" right="0.7" top="0.75" bottom="0.75" header="0.3" footer="0.3"/>
  <ignoredErrors>
    <ignoredError sqref="E16:G16 E21:G21 E17:E20 G17:G20 E23:G24 E22 E38:I38 E46 G46 E61:H61 E69:G69 E83:H83 E107:H107 E129:G129 E136:H136 E88:H88 E84:E87 G84:G87 E90:H91 E89 G89 E111:H111 E108:E110 G108:G110 E113:H114 E112 G112 E130:E131 G130:G131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2018</Anio>
    <_dlc_DocId xmlns="81cc8fc0-8d1e-4295-8f37-5d076116407c">2TV4CCKVFCYA-94321226-124</_dlc_DocId>
    <_dlc_DocIdUrl xmlns="81cc8fc0-8d1e-4295-8f37-5d076116407c">
      <Url>https://www.minjusticia.gov.co/ministerio/_layouts/15/DocIdRedir.aspx?ID=2TV4CCKVFCYA-94321226-124</Url>
      <Description>2TV4CCKVFCYA-94321226-124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32206B5-0A84-4FA2-B0F6-8929C0E4CB75}"/>
</file>

<file path=customXml/itemProps2.xml><?xml version="1.0" encoding="utf-8"?>
<ds:datastoreItem xmlns:ds="http://schemas.openxmlformats.org/officeDocument/2006/customXml" ds:itemID="{DB73796B-17B3-406E-ADA9-2DD193C0F3BA}"/>
</file>

<file path=customXml/itemProps3.xml><?xml version="1.0" encoding="utf-8"?>
<ds:datastoreItem xmlns:ds="http://schemas.openxmlformats.org/officeDocument/2006/customXml" ds:itemID="{C55387CA-A178-4E08-B6F3-524D84865491}"/>
</file>

<file path=customXml/itemProps4.xml><?xml version="1.0" encoding="utf-8"?>
<ds:datastoreItem xmlns:ds="http://schemas.openxmlformats.org/officeDocument/2006/customXml" ds:itemID="{696471B2-B240-4EA5-871D-81839EAA80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Marzo 2018</dc:title>
  <dc:creator>BELKIS YORGETH RONCANCIO ENCISO</dc:creator>
  <cp:lastModifiedBy>MAURICIO ORDOÑEZ GUTIERREZ</cp:lastModifiedBy>
  <dcterms:created xsi:type="dcterms:W3CDTF">2018-02-21T20:39:46Z</dcterms:created>
  <dcterms:modified xsi:type="dcterms:W3CDTF">2018-04-09T14:59:10Z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36dd5453-fa91-4c46-92eb-a6763e80dbc1</vt:lpwstr>
  </property>
</Properties>
</file>