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4290" windowWidth="19230" windowHeight="435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H22" i="1" l="1"/>
  <c r="E87" i="1" l="1"/>
  <c r="E39" i="1"/>
  <c r="G39" i="1"/>
  <c r="D22" i="1"/>
  <c r="F21" i="1"/>
  <c r="H21" i="1"/>
  <c r="H20" i="1"/>
  <c r="H18" i="1"/>
  <c r="H17" i="1"/>
  <c r="I17" i="1" s="1"/>
  <c r="F20" i="1"/>
  <c r="F19" i="1"/>
  <c r="F18" i="1"/>
  <c r="F17" i="1"/>
  <c r="G17" i="1" s="1"/>
  <c r="D17" i="1"/>
  <c r="D18" i="1"/>
  <c r="D19" i="1"/>
  <c r="D20" i="1"/>
  <c r="D21" i="1"/>
  <c r="C22" i="1"/>
  <c r="I22" i="1" s="1"/>
  <c r="C21" i="1"/>
  <c r="C19" i="1"/>
  <c r="C18" i="1"/>
  <c r="H126" i="1"/>
  <c r="H133" i="1" s="1"/>
  <c r="F126" i="1"/>
  <c r="F133" i="1" s="1"/>
  <c r="D126" i="1"/>
  <c r="D133" i="1" s="1"/>
  <c r="C126" i="1"/>
  <c r="C133" i="1" s="1"/>
  <c r="H105" i="1"/>
  <c r="F105" i="1"/>
  <c r="D105" i="1"/>
  <c r="D112" i="1" s="1"/>
  <c r="C105" i="1"/>
  <c r="F60" i="1"/>
  <c r="D60" i="1"/>
  <c r="D67" i="1" s="1"/>
  <c r="C60" i="1"/>
  <c r="C67" i="1" s="1"/>
  <c r="H38" i="1"/>
  <c r="F38" i="1"/>
  <c r="F45" i="1" s="1"/>
  <c r="D38" i="1"/>
  <c r="D45" i="1" s="1"/>
  <c r="C38" i="1"/>
  <c r="C45" i="1" s="1"/>
  <c r="I130" i="1"/>
  <c r="G130" i="1"/>
  <c r="E130" i="1"/>
  <c r="I129" i="1"/>
  <c r="I128" i="1"/>
  <c r="G128" i="1"/>
  <c r="G127" i="1"/>
  <c r="I109" i="1"/>
  <c r="G109" i="1"/>
  <c r="E109" i="1"/>
  <c r="I86" i="1"/>
  <c r="G86" i="1"/>
  <c r="E86" i="1"/>
  <c r="I64" i="1"/>
  <c r="G64" i="1"/>
  <c r="E64" i="1"/>
  <c r="I42" i="1"/>
  <c r="G42" i="1"/>
  <c r="E42" i="1"/>
  <c r="G60" i="1"/>
  <c r="E21" i="1"/>
  <c r="E127" i="1"/>
  <c r="E128" i="1"/>
  <c r="G131" i="1"/>
  <c r="I131" i="1"/>
  <c r="I106" i="1"/>
  <c r="I85" i="1"/>
  <c r="E85" i="1"/>
  <c r="G87" i="1"/>
  <c r="G106" i="1"/>
  <c r="I127" i="1"/>
  <c r="G85" i="1"/>
  <c r="E82" i="1"/>
  <c r="E131" i="1"/>
  <c r="G107" i="1"/>
  <c r="E110" i="1"/>
  <c r="G129" i="1"/>
  <c r="E108" i="1"/>
  <c r="E129" i="1"/>
  <c r="E106" i="1"/>
  <c r="G43" i="1"/>
  <c r="G65" i="1"/>
  <c r="I107" i="1"/>
  <c r="I82" i="1"/>
  <c r="E43" i="1"/>
  <c r="I110" i="1"/>
  <c r="G110" i="1"/>
  <c r="F22" i="1"/>
  <c r="G22" i="1" s="1"/>
  <c r="I43" i="1"/>
  <c r="I87" i="1"/>
  <c r="E63" i="1"/>
  <c r="I65" i="1"/>
  <c r="G63" i="1"/>
  <c r="E126" i="1"/>
  <c r="E84" i="1"/>
  <c r="G108" i="1"/>
  <c r="I108" i="1"/>
  <c r="I84" i="1"/>
  <c r="G126" i="1"/>
  <c r="G82" i="1"/>
  <c r="E107" i="1"/>
  <c r="E65" i="1"/>
  <c r="E105" i="1"/>
  <c r="G84" i="1"/>
  <c r="G105" i="1"/>
  <c r="F112" i="1"/>
  <c r="G83" i="1"/>
  <c r="C112" i="1"/>
  <c r="E83" i="1"/>
  <c r="D81" i="1"/>
  <c r="D89" i="1" s="1"/>
  <c r="H81" i="1"/>
  <c r="H89" i="1" s="1"/>
  <c r="F81" i="1"/>
  <c r="F89" i="1" s="1"/>
  <c r="I61" i="1"/>
  <c r="E40" i="1"/>
  <c r="G61" i="1"/>
  <c r="C81" i="1"/>
  <c r="C89" i="1" s="1"/>
  <c r="G40" i="1"/>
  <c r="E61" i="1"/>
  <c r="I83" i="1"/>
  <c r="E41" i="1"/>
  <c r="I40" i="1"/>
  <c r="G62" i="1"/>
  <c r="I41" i="1"/>
  <c r="E62" i="1"/>
  <c r="G41" i="1"/>
  <c r="I62" i="1"/>
  <c r="F67" i="1"/>
  <c r="I39" i="1"/>
  <c r="H45" i="1"/>
  <c r="C20" i="1"/>
  <c r="E20" i="1" s="1"/>
  <c r="I20" i="1"/>
  <c r="E17" i="1"/>
  <c r="I63" i="1"/>
  <c r="H60" i="1"/>
  <c r="H19" i="1"/>
  <c r="I19" i="1" s="1"/>
  <c r="E22" i="1" l="1"/>
  <c r="G112" i="1"/>
  <c r="G21" i="1"/>
  <c r="E112" i="1"/>
  <c r="I105" i="1"/>
  <c r="H112" i="1"/>
  <c r="I112" i="1" s="1"/>
  <c r="G20" i="1"/>
  <c r="C16" i="1"/>
  <c r="C24" i="1" s="1"/>
  <c r="E19" i="1"/>
  <c r="G19" i="1"/>
  <c r="I18" i="1"/>
  <c r="E81" i="1"/>
  <c r="G81" i="1"/>
  <c r="E60" i="1"/>
  <c r="D16" i="1"/>
  <c r="D24" i="1" s="1"/>
  <c r="I60" i="1"/>
  <c r="E18" i="1"/>
  <c r="E38" i="1"/>
  <c r="I126" i="1"/>
  <c r="I133" i="1"/>
  <c r="G133" i="1"/>
  <c r="E133" i="1"/>
  <c r="G18" i="1"/>
  <c r="I21" i="1"/>
  <c r="H16" i="1"/>
  <c r="H24" i="1" s="1"/>
  <c r="I81" i="1"/>
  <c r="I89" i="1"/>
  <c r="G89" i="1"/>
  <c r="E89" i="1"/>
  <c r="H67" i="1"/>
  <c r="F16" i="1"/>
  <c r="F24" i="1" s="1"/>
  <c r="G67" i="1"/>
  <c r="E67" i="1"/>
  <c r="I67" i="1"/>
  <c r="E45" i="1"/>
  <c r="G38" i="1"/>
  <c r="G45" i="1"/>
  <c r="I45" i="1"/>
  <c r="I38" i="1"/>
  <c r="G24" i="1" l="1"/>
  <c r="I24" i="1"/>
  <c r="E24" i="1"/>
  <c r="E16" i="1"/>
  <c r="G16" i="1"/>
  <c r="I16" i="1"/>
</calcChain>
</file>

<file path=xl/sharedStrings.xml><?xml version="1.0" encoding="utf-8"?>
<sst xmlns="http://schemas.openxmlformats.org/spreadsheetml/2006/main" count="99" uniqueCount="17">
  <si>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</si>
  <si>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</si>
  <si>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</si>
  <si>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</si>
  <si>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</si>
  <si>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</si>
  <si>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</si>
  <si>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</si>
  <si>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</si>
  <si>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</si>
  <si>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</si>
  <si>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</si>
  <si>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</si>
  <si>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</si>
  <si>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</si>
  <si>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</si>
  <si>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Ejecución Presupuestal a 31 de Agosto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</si>
</sst>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0" fillId="0" borderId="0" xfId="0" applyBorder="1"/>
    <xf numFmtId="0" fontId="4" fillId="0" borderId="0" xfId="2" applyFont="1" applyFill="1" applyBorder="1"/>
    <xf numFmtId="0" fontId="0" fillId="0" borderId="0" xfId="0" applyBorder="1" applyAlignment="1">
      <alignment wrapText="1"/>
    </xf>
    <xf numFmtId="0" fontId="5" fillId="0" borderId="0" xfId="2" applyFont="1" applyFill="1" applyBorder="1"/>
    <xf numFmtId="0" fontId="0" fillId="3" borderId="0" xfId="0" applyFill="1" applyBorder="1"/>
    <xf numFmtId="0" fontId="5" fillId="0" borderId="0" xfId="2" applyFont="1" applyFill="1" applyBorder="1" applyAlignment="1">
      <alignment horizontal="center"/>
    </xf>
    <xf numFmtId="0" fontId="7" fillId="4" borderId="0" xfId="2" applyFont="1" applyFill="1" applyBorder="1"/>
    <xf numFmtId="4" fontId="7" fillId="4" borderId="0" xfId="2" applyNumberFormat="1" applyFont="1" applyFill="1" applyBorder="1"/>
    <xf numFmtId="10" fontId="7" fillId="4" borderId="0" xfId="2" applyNumberFormat="1" applyFont="1" applyFill="1" applyBorder="1" applyAlignment="1">
      <alignment horizontal="center"/>
    </xf>
    <xf numFmtId="0" fontId="8" fillId="0" borderId="0" xfId="2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10" fontId="0" fillId="0" borderId="0" xfId="1" applyNumberFormat="1" applyFont="1"/>
    <xf numFmtId="0" fontId="9" fillId="2" borderId="0" xfId="2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6" fillId="6" borderId="0" xfId="2" applyFont="1" applyFill="1" applyBorder="1"/>
    <xf numFmtId="4" fontId="6" fillId="6" borderId="0" xfId="2" applyNumberFormat="1" applyFont="1" applyFill="1" applyBorder="1"/>
    <xf numFmtId="10" fontId="6" fillId="6" borderId="0" xfId="2" applyNumberFormat="1" applyFont="1" applyFill="1" applyBorder="1" applyAlignment="1">
      <alignment horizontal="center"/>
    </xf>
    <xf numFmtId="0" fontId="7" fillId="5" borderId="0" xfId="2" applyFont="1" applyFill="1" applyBorder="1"/>
    <xf numFmtId="4" fontId="7" fillId="5" borderId="0" xfId="2" applyNumberFormat="1" applyFont="1" applyFill="1" applyBorder="1"/>
    <xf numFmtId="10" fontId="7" fillId="5" borderId="0" xfId="2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left" vertical="center"/>
    </xf>
    <xf numFmtId="4" fontId="5" fillId="0" borderId="2" xfId="2" applyNumberFormat="1" applyFont="1" applyFill="1" applyBorder="1"/>
    <xf numFmtId="10" fontId="5" fillId="0" borderId="2" xfId="2" applyNumberFormat="1" applyFont="1" applyFill="1" applyBorder="1" applyAlignment="1">
      <alignment horizontal="center"/>
    </xf>
    <xf numFmtId="10" fontId="5" fillId="0" borderId="3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/>
    </xf>
    <xf numFmtId="4" fontId="5" fillId="0" borderId="5" xfId="2" applyNumberFormat="1" applyFont="1" applyFill="1" applyBorder="1"/>
    <xf numFmtId="10" fontId="5" fillId="0" borderId="5" xfId="2" applyNumberFormat="1" applyFont="1" applyFill="1" applyBorder="1" applyAlignment="1">
      <alignment horizontal="center"/>
    </xf>
    <xf numFmtId="10" fontId="5" fillId="0" borderId="6" xfId="2" applyNumberFormat="1" applyFont="1" applyFill="1" applyBorder="1" applyAlignment="1">
      <alignment horizontal="center"/>
    </xf>
    <xf numFmtId="0" fontId="5" fillId="0" borderId="4" xfId="2" applyFont="1" applyFill="1" applyBorder="1" applyAlignment="1">
      <alignment horizontal="left" vertical="center" wrapText="1"/>
    </xf>
    <xf numFmtId="10" fontId="5" fillId="0" borderId="5" xfId="1" applyNumberFormat="1" applyFont="1" applyFill="1" applyBorder="1" applyAlignment="1">
      <alignment horizontal="center"/>
    </xf>
    <xf numFmtId="10" fontId="5" fillId="0" borderId="6" xfId="1" applyNumberFormat="1" applyFont="1" applyFill="1" applyBorder="1" applyAlignment="1">
      <alignment horizontal="center"/>
    </xf>
    <xf numFmtId="0" fontId="5" fillId="0" borderId="7" xfId="2" applyFont="1" applyFill="1" applyBorder="1" applyAlignment="1">
      <alignment horizontal="left" vertical="center" wrapText="1"/>
    </xf>
    <xf numFmtId="0" fontId="6" fillId="0" borderId="0" xfId="2" applyFont="1" applyFill="1" applyBorder="1"/>
    <xf numFmtId="4" fontId="6" fillId="0" borderId="0" xfId="2" applyNumberFormat="1" applyFont="1" applyFill="1" applyBorder="1"/>
    <xf numFmtId="10" fontId="6" fillId="0" borderId="0" xfId="2" applyNumberFormat="1" applyFont="1" applyFill="1" applyBorder="1" applyAlignment="1">
      <alignment horizontal="center"/>
    </xf>
    <xf numFmtId="0" fontId="0" fillId="0" borderId="0" xfId="0" applyFill="1"/>
    <xf numFmtId="4" fontId="5" fillId="0" borderId="5" xfId="2" applyNumberFormat="1" applyFont="1" applyFill="1" applyBorder="1" applyAlignment="1">
      <alignment vertical="center"/>
    </xf>
    <xf numFmtId="10" fontId="5" fillId="0" borderId="5" xfId="1" applyNumberFormat="1" applyFont="1" applyFill="1" applyBorder="1" applyAlignment="1">
      <alignment horizontal="center" vertical="center"/>
    </xf>
    <xf numFmtId="10" fontId="5" fillId="0" borderId="6" xfId="1" applyNumberFormat="1" applyFont="1" applyFill="1" applyBorder="1" applyAlignment="1">
      <alignment horizontal="center" vertical="center"/>
    </xf>
    <xf numFmtId="10" fontId="5" fillId="0" borderId="5" xfId="2" applyNumberFormat="1" applyFont="1" applyFill="1" applyBorder="1" applyAlignment="1">
      <alignment horizontal="center" vertical="center"/>
    </xf>
    <xf numFmtId="10" fontId="5" fillId="0" borderId="6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914400</xdr:colOff>
      <xdr:row>55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1000125</xdr:colOff>
      <xdr:row>76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2</xdr:col>
      <xdr:colOff>933420</xdr:colOff>
      <xdr:row>99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117</xdr:row>
      <xdr:rowOff>176893</xdr:rowOff>
    </xdr:from>
    <xdr:to>
      <xdr:col>2</xdr:col>
      <xdr:colOff>465935</xdr:colOff>
      <xdr:row>121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8071" y="24492857"/>
          <a:ext cx="3445900" cy="693964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29</xdr:row>
      <xdr:rowOff>134343</xdr:rowOff>
    </xdr:from>
    <xdr:to>
      <xdr:col>3</xdr:col>
      <xdr:colOff>9525</xdr:colOff>
      <xdr:row>33</xdr:row>
      <xdr:rowOff>136662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6116043"/>
          <a:ext cx="4210050" cy="878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1</xdr:row>
      <xdr:rowOff>95250</xdr:rowOff>
    </xdr:from>
    <xdr:to>
      <xdr:col>1</xdr:col>
      <xdr:colOff>1945822</xdr:colOff>
      <xdr:row>9</xdr:row>
      <xdr:rowOff>149679</xdr:rowOff>
    </xdr:to>
    <xdr:pic>
      <xdr:nvPicPr>
        <xdr:cNvPr id="10" name="Imagen 9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r="61419"/>
        <a:stretch/>
      </xdr:blipFill>
      <xdr:spPr>
        <a:xfrm>
          <a:off x="1000126" y="285750"/>
          <a:ext cx="1707696" cy="1687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3"/>
  <sheetViews>
    <sheetView showGridLines="0" tabSelected="1" zoomScale="70" zoomScaleNormal="70" workbookViewId="0">
      <selection activeCell="C9" sqref="C9"/>
    </sheetView>
  </sheetViews>
  <sheetFormatPr baseColWidth="10" defaultRowHeight="15" x14ac:dyDescent="0.25"/>
  <cols>
    <col min="2" max="2" width="46.7109375" bestFit="1" customWidth="1"/>
    <col min="3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4" t="s">
        <v>16</v>
      </c>
      <c r="E8" s="44"/>
      <c r="F8" s="44"/>
      <c r="G8" s="44"/>
      <c r="H8" s="44"/>
      <c r="I8" s="44"/>
    </row>
    <row r="12" spans="2:9" s="15" customFormat="1" ht="21" customHeight="1" x14ac:dyDescent="0.35">
      <c r="B12" s="45" t="s">
        <v>0</v>
      </c>
      <c r="C12" s="45"/>
      <c r="D12" s="45"/>
      <c r="E12" s="45"/>
      <c r="F12" s="45"/>
      <c r="G12" s="45"/>
      <c r="H12" s="45"/>
      <c r="I12" s="45"/>
    </row>
    <row r="13" spans="2:9" s="1" customFormat="1" ht="6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ht="18" customHeight="1" x14ac:dyDescent="0.25"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4</v>
      </c>
      <c r="H14" s="11" t="s">
        <v>6</v>
      </c>
      <c r="I14" s="11" t="s">
        <v>4</v>
      </c>
    </row>
    <row r="15" spans="2:9" s="1" customFormat="1" ht="6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7" t="s">
        <v>7</v>
      </c>
      <c r="C16" s="18">
        <f>+C17+C18+C19+C20+C21</f>
        <v>2742043672000</v>
      </c>
      <c r="D16" s="18">
        <f>+D17+D18+D19+D20+D21</f>
        <v>1729267500970.0703</v>
      </c>
      <c r="E16" s="19">
        <f>+D16/C16</f>
        <v>0.63064914633864022</v>
      </c>
      <c r="F16" s="18">
        <f>+F17+F18+F19+F20+F21</f>
        <v>1269177573152.23</v>
      </c>
      <c r="G16" s="19">
        <f>+F16/C16</f>
        <v>0.46285826375132583</v>
      </c>
      <c r="H16" s="18">
        <f>+H17+H18+H19+H20+H21</f>
        <v>1253421214254.6499</v>
      </c>
      <c r="I16" s="19">
        <f>+H16/C16</f>
        <v>0.45711205370424529</v>
      </c>
    </row>
    <row r="17" spans="2:9" s="1" customFormat="1" ht="18" customHeight="1" x14ac:dyDescent="0.3">
      <c r="B17" s="23" t="s">
        <v>8</v>
      </c>
      <c r="C17" s="24">
        <f>+C39+C61+C82+C106+C127</f>
        <v>1198752933333</v>
      </c>
      <c r="D17" s="24">
        <f t="shared" ref="C17:D19" si="0">+D39+D61+D82+D106+D127</f>
        <v>649439506932.91992</v>
      </c>
      <c r="E17" s="25">
        <f>+D17/C17</f>
        <v>0.54176260084488403</v>
      </c>
      <c r="F17" s="24">
        <f>+F39+F61+F82+F106+F127</f>
        <v>645372413684.16003</v>
      </c>
      <c r="G17" s="25">
        <f t="shared" ref="G17:G21" si="1">+F17/C17</f>
        <v>0.53836983062871291</v>
      </c>
      <c r="H17" s="24">
        <f>+H39+H61+H82+H106+H127</f>
        <v>642537562716.35999</v>
      </c>
      <c r="I17" s="26">
        <f t="shared" ref="I17:I21" si="2">+H17/C17</f>
        <v>0.53600499723479744</v>
      </c>
    </row>
    <row r="18" spans="2:9" s="1" customFormat="1" ht="18" customHeight="1" x14ac:dyDescent="0.3">
      <c r="B18" s="27" t="s">
        <v>13</v>
      </c>
      <c r="C18" s="28">
        <f t="shared" si="0"/>
        <v>439590073466</v>
      </c>
      <c r="D18" s="28">
        <f t="shared" si="0"/>
        <v>290406951047.32001</v>
      </c>
      <c r="E18" s="29">
        <f t="shared" ref="E18:E19" si="3">+D18/C18</f>
        <v>0.66063127576465053</v>
      </c>
      <c r="F18" s="28">
        <f>+F40+F62+F83+F107+F128</f>
        <v>181927852295.19998</v>
      </c>
      <c r="G18" s="29">
        <f t="shared" si="1"/>
        <v>0.41385796285336535</v>
      </c>
      <c r="H18" s="28">
        <f>+H40+H62+H83+H107+H128</f>
        <v>180865434227.85999</v>
      </c>
      <c r="I18" s="30">
        <f>+H18/C18</f>
        <v>0.4114411246864722</v>
      </c>
    </row>
    <row r="19" spans="2:9" s="1" customFormat="1" ht="18" customHeight="1" x14ac:dyDescent="0.3">
      <c r="B19" s="27" t="s">
        <v>14</v>
      </c>
      <c r="C19" s="28">
        <f t="shared" si="0"/>
        <v>981542165201</v>
      </c>
      <c r="D19" s="28">
        <f t="shared" si="0"/>
        <v>701535986567.94006</v>
      </c>
      <c r="E19" s="29">
        <f t="shared" si="3"/>
        <v>0.71472832389658947</v>
      </c>
      <c r="F19" s="28">
        <f>+F41+F63+F84+F108+F129</f>
        <v>373923849416.64996</v>
      </c>
      <c r="G19" s="29">
        <f t="shared" si="1"/>
        <v>0.38095546240754508</v>
      </c>
      <c r="H19" s="28">
        <f>+H41+H63+H84+H108+H129</f>
        <v>365095092688.89996</v>
      </c>
      <c r="I19" s="30">
        <f t="shared" si="2"/>
        <v>0.3719606814997457</v>
      </c>
    </row>
    <row r="20" spans="2:9" s="1" customFormat="1" ht="18" customHeight="1" x14ac:dyDescent="0.3">
      <c r="B20" s="31" t="s">
        <v>9</v>
      </c>
      <c r="C20" s="28">
        <f>+C85</f>
        <v>91595400000</v>
      </c>
      <c r="D20" s="28">
        <f>+D85</f>
        <v>62557710374.580002</v>
      </c>
      <c r="E20" s="32">
        <f>+D20/C20</f>
        <v>0.6829787344624294</v>
      </c>
      <c r="F20" s="28">
        <f>+F85</f>
        <v>42886472763.910004</v>
      </c>
      <c r="G20" s="32">
        <f t="shared" si="1"/>
        <v>0.46821644715684418</v>
      </c>
      <c r="H20" s="28">
        <f>+H85</f>
        <v>39856139629.220001</v>
      </c>
      <c r="I20" s="33">
        <f t="shared" si="2"/>
        <v>0.43513254627655973</v>
      </c>
    </row>
    <row r="21" spans="2:9" s="1" customFormat="1" ht="30" customHeight="1" x14ac:dyDescent="0.25">
      <c r="B21" s="34" t="s">
        <v>15</v>
      </c>
      <c r="C21" s="39">
        <f>+C42+C64+C86+C109+C130</f>
        <v>30563100000</v>
      </c>
      <c r="D21" s="39">
        <f>+D42+D64+D86+D109+D130</f>
        <v>25327346047.310001</v>
      </c>
      <c r="E21" s="40">
        <f>+D21/C21</f>
        <v>0.82869035036727301</v>
      </c>
      <c r="F21" s="39">
        <f>+F42+F64+F86+F109+F130</f>
        <v>25066984992.310001</v>
      </c>
      <c r="G21" s="40">
        <f t="shared" si="1"/>
        <v>0.82017154648285029</v>
      </c>
      <c r="H21" s="39">
        <f>+H42+H64+H86+H109+H130</f>
        <v>25066984992.310001</v>
      </c>
      <c r="I21" s="41">
        <f t="shared" si="2"/>
        <v>0.82017154648285029</v>
      </c>
    </row>
    <row r="22" spans="2:9" s="5" customFormat="1" ht="18" x14ac:dyDescent="0.25">
      <c r="B22" s="17" t="s">
        <v>10</v>
      </c>
      <c r="C22" s="18">
        <f>+C43+C65+C87+C110+C131</f>
        <v>506953086874</v>
      </c>
      <c r="D22" s="18">
        <f>+D43+D65+D87+D110+D131</f>
        <v>275478969322.37</v>
      </c>
      <c r="E22" s="19">
        <f>+D22/C22</f>
        <v>0.54340130567315903</v>
      </c>
      <c r="F22" s="18">
        <f>+F43+F65+F87+F110+F131</f>
        <v>57073481751.619995</v>
      </c>
      <c r="G22" s="19">
        <f>+F22/C22</f>
        <v>0.11258138717242933</v>
      </c>
      <c r="H22" s="18">
        <f>+H43+H65+H87+H110+H131</f>
        <v>56848899614.619995</v>
      </c>
      <c r="I22" s="19">
        <f>+H22/C22</f>
        <v>0.1121383833860537</v>
      </c>
    </row>
    <row r="23" spans="2:9" s="1" customFormat="1" ht="6" customHeight="1" x14ac:dyDescent="0.3">
      <c r="B23" s="4"/>
      <c r="C23" s="4"/>
      <c r="D23" s="4"/>
      <c r="E23" s="6"/>
      <c r="F23" s="4"/>
      <c r="G23" s="6"/>
      <c r="H23" s="4"/>
      <c r="I23" s="6"/>
    </row>
    <row r="24" spans="2:9" s="5" customFormat="1" ht="18" x14ac:dyDescent="0.25">
      <c r="B24" s="20" t="s">
        <v>11</v>
      </c>
      <c r="C24" s="21">
        <f>+C22+C16</f>
        <v>3248996758874</v>
      </c>
      <c r="D24" s="21">
        <f>+D22+D16</f>
        <v>2004746470292.4404</v>
      </c>
      <c r="E24" s="22">
        <f>+D24/C24</f>
        <v>0.61703554022233698</v>
      </c>
      <c r="F24" s="21">
        <f>+F22+F16</f>
        <v>1326251054903.8501</v>
      </c>
      <c r="G24" s="22">
        <f>+F24/C24</f>
        <v>0.40820325575316579</v>
      </c>
      <c r="H24" s="21">
        <f>+H22+H16</f>
        <v>1310270113869.27</v>
      </c>
      <c r="I24" s="22">
        <f>+H24/C24</f>
        <v>0.40328452476615223</v>
      </c>
    </row>
    <row r="26" spans="2:9" x14ac:dyDescent="0.25">
      <c r="C26" s="16"/>
      <c r="D26" s="16"/>
      <c r="E26" s="16"/>
      <c r="F26" s="16"/>
      <c r="G26" s="16"/>
      <c r="H26" s="16"/>
      <c r="I26" s="16"/>
    </row>
    <row r="27" spans="2:9" x14ac:dyDescent="0.25">
      <c r="C27" s="16"/>
      <c r="D27" s="16"/>
      <c r="E27" s="16"/>
      <c r="F27" s="16"/>
      <c r="G27" s="16"/>
      <c r="H27" s="16"/>
      <c r="I27" s="16"/>
    </row>
    <row r="28" spans="2:9" x14ac:dyDescent="0.25">
      <c r="F28" s="16"/>
    </row>
    <row r="32" spans="2:9" ht="24" x14ac:dyDescent="0.35">
      <c r="B32" s="10"/>
      <c r="C32" s="10"/>
      <c r="D32" s="44" t="s">
        <v>16</v>
      </c>
      <c r="E32" s="44"/>
      <c r="F32" s="44"/>
      <c r="G32" s="44"/>
      <c r="H32" s="44"/>
      <c r="I32" s="44"/>
    </row>
    <row r="36" spans="2:9" ht="18" customHeight="1" x14ac:dyDescent="0.25">
      <c r="B36" s="11" t="s">
        <v>1</v>
      </c>
      <c r="C36" s="11" t="s">
        <v>2</v>
      </c>
      <c r="D36" s="11" t="s">
        <v>3</v>
      </c>
      <c r="E36" s="11" t="s">
        <v>4</v>
      </c>
      <c r="F36" s="11" t="s">
        <v>5</v>
      </c>
      <c r="G36" s="11" t="s">
        <v>4</v>
      </c>
      <c r="H36" s="11" t="s">
        <v>6</v>
      </c>
      <c r="I36" s="11" t="s">
        <v>4</v>
      </c>
    </row>
    <row r="37" spans="2:9" ht="6" customHeight="1" x14ac:dyDescent="0.3">
      <c r="B37" s="12"/>
      <c r="C37" s="12"/>
      <c r="D37" s="12"/>
      <c r="E37" s="12"/>
      <c r="F37" s="12"/>
      <c r="G37" s="12"/>
      <c r="H37" s="12"/>
      <c r="I37" s="12"/>
    </row>
    <row r="38" spans="2:9" ht="18" customHeight="1" x14ac:dyDescent="0.25">
      <c r="B38" s="17" t="s">
        <v>7</v>
      </c>
      <c r="C38" s="18">
        <f>+C39+C40+C41+C42</f>
        <v>79765900000</v>
      </c>
      <c r="D38" s="18">
        <f>+D39+D40+D41+D42</f>
        <v>42807073118.290001</v>
      </c>
      <c r="E38" s="19">
        <f>+D38/C38</f>
        <v>0.53665881182673303</v>
      </c>
      <c r="F38" s="18">
        <f>+F39+F40+F41+F42</f>
        <v>31308851824.129997</v>
      </c>
      <c r="G38" s="19">
        <f>+F38/C38</f>
        <v>0.39250922792985471</v>
      </c>
      <c r="H38" s="18">
        <f>+H39+H40+H41+H42</f>
        <v>31303171989.129997</v>
      </c>
      <c r="I38" s="19">
        <f>+H38/C38</f>
        <v>0.39243802162490482</v>
      </c>
    </row>
    <row r="39" spans="2:9" ht="18" customHeight="1" x14ac:dyDescent="0.3">
      <c r="B39" s="23" t="s">
        <v>8</v>
      </c>
      <c r="C39" s="24">
        <v>32956600000</v>
      </c>
      <c r="D39" s="24">
        <v>20207845646</v>
      </c>
      <c r="E39" s="25">
        <f>+D39/C39</f>
        <v>0.61316536432763091</v>
      </c>
      <c r="F39" s="24">
        <v>20113131185</v>
      </c>
      <c r="G39" s="25">
        <f t="shared" ref="G39:G42" si="4">+F39/C39</f>
        <v>0.61029144951238901</v>
      </c>
      <c r="H39" s="24">
        <v>20113131185</v>
      </c>
      <c r="I39" s="26">
        <f t="shared" ref="I39" si="5">+H39/C39</f>
        <v>0.61029144951238901</v>
      </c>
    </row>
    <row r="40" spans="2:9" ht="18" customHeight="1" x14ac:dyDescent="0.3">
      <c r="B40" s="27" t="s">
        <v>13</v>
      </c>
      <c r="C40" s="28">
        <v>18795976000</v>
      </c>
      <c r="D40" s="28">
        <v>8593032200.6899986</v>
      </c>
      <c r="E40" s="29">
        <f t="shared" ref="E40:E41" si="6">+D40/C40</f>
        <v>0.4571740355855955</v>
      </c>
      <c r="F40" s="28">
        <v>3908844074.8899999</v>
      </c>
      <c r="G40" s="29">
        <f t="shared" si="4"/>
        <v>0.20796175069014772</v>
      </c>
      <c r="H40" s="28">
        <v>3903164239.8899999</v>
      </c>
      <c r="I40" s="30">
        <f>+H40/C40</f>
        <v>0.2076595671270276</v>
      </c>
    </row>
    <row r="41" spans="2:9" ht="18" customHeight="1" x14ac:dyDescent="0.3">
      <c r="B41" s="27" t="s">
        <v>14</v>
      </c>
      <c r="C41" s="28">
        <v>27742424000</v>
      </c>
      <c r="D41" s="28">
        <v>13911984871.6</v>
      </c>
      <c r="E41" s="29">
        <f t="shared" si="6"/>
        <v>0.50146969390994822</v>
      </c>
      <c r="F41" s="28">
        <v>7192666164.2399998</v>
      </c>
      <c r="G41" s="29">
        <f t="shared" si="4"/>
        <v>0.2592659590322749</v>
      </c>
      <c r="H41" s="28">
        <v>7192666164.2399998</v>
      </c>
      <c r="I41" s="30">
        <f t="shared" ref="I41:I42" si="7">+H41/C41</f>
        <v>0.2592659590322749</v>
      </c>
    </row>
    <row r="42" spans="2:9" ht="30" customHeight="1" x14ac:dyDescent="0.25">
      <c r="B42" s="34" t="s">
        <v>15</v>
      </c>
      <c r="C42" s="39">
        <v>270900000</v>
      </c>
      <c r="D42" s="39">
        <v>94210400</v>
      </c>
      <c r="E42" s="42">
        <f>+D42/C42</f>
        <v>0.34776818014027316</v>
      </c>
      <c r="F42" s="39">
        <v>94210400</v>
      </c>
      <c r="G42" s="42">
        <f t="shared" si="4"/>
        <v>0.34776818014027316</v>
      </c>
      <c r="H42" s="39">
        <v>94210400</v>
      </c>
      <c r="I42" s="43">
        <f t="shared" si="7"/>
        <v>0.34776818014027316</v>
      </c>
    </row>
    <row r="43" spans="2:9" ht="18" customHeight="1" x14ac:dyDescent="0.25">
      <c r="B43" s="17" t="s">
        <v>10</v>
      </c>
      <c r="C43" s="18">
        <v>32957097683</v>
      </c>
      <c r="D43" s="18">
        <v>16036246540.540001</v>
      </c>
      <c r="E43" s="19">
        <f>+D43/C43</f>
        <v>0.48657945231663563</v>
      </c>
      <c r="F43" s="18">
        <v>5984861647</v>
      </c>
      <c r="G43" s="19">
        <f>+F43/C43</f>
        <v>0.1815955307887176</v>
      </c>
      <c r="H43" s="18">
        <v>5984861647</v>
      </c>
      <c r="I43" s="19">
        <f>+H43/C43</f>
        <v>0.1815955307887176</v>
      </c>
    </row>
    <row r="44" spans="2:9" ht="6" customHeight="1" x14ac:dyDescent="0.3">
      <c r="B44" s="4"/>
      <c r="C44" s="4"/>
      <c r="D44" s="4"/>
      <c r="E44" s="6"/>
      <c r="F44" s="4"/>
      <c r="G44" s="6"/>
      <c r="H44" s="4"/>
      <c r="I44" s="6"/>
    </row>
    <row r="45" spans="2:9" ht="18" customHeight="1" x14ac:dyDescent="0.25">
      <c r="B45" s="20" t="s">
        <v>11</v>
      </c>
      <c r="C45" s="21">
        <f>+C43+C38</f>
        <v>112722997683</v>
      </c>
      <c r="D45" s="21">
        <f>+D43+D38</f>
        <v>58843319658.830002</v>
      </c>
      <c r="E45" s="22">
        <f>+D45/C45</f>
        <v>0.52201698737918045</v>
      </c>
      <c r="F45" s="21">
        <f>+F43+F38</f>
        <v>37293713471.129997</v>
      </c>
      <c r="G45" s="22">
        <f>+F45/C45</f>
        <v>0.33084387602969456</v>
      </c>
      <c r="H45" s="21">
        <f>+H43+H38</f>
        <v>37288033636.129997</v>
      </c>
      <c r="I45" s="22">
        <f>+H45/C45</f>
        <v>0.33079348848574391</v>
      </c>
    </row>
    <row r="47" spans="2:9" x14ac:dyDescent="0.25">
      <c r="E47" s="13"/>
    </row>
    <row r="48" spans="2:9" x14ac:dyDescent="0.25">
      <c r="E48" s="13"/>
    </row>
    <row r="49" spans="2:9" x14ac:dyDescent="0.25">
      <c r="E49" s="13"/>
    </row>
    <row r="53" spans="2:9" ht="24" x14ac:dyDescent="0.35">
      <c r="D53" s="44" t="s">
        <v>16</v>
      </c>
      <c r="E53" s="44"/>
      <c r="F53" s="44"/>
      <c r="G53" s="44"/>
      <c r="H53" s="44"/>
      <c r="I53" s="44"/>
    </row>
    <row r="57" spans="2:9" ht="16.5" x14ac:dyDescent="0.3">
      <c r="B57" s="2"/>
      <c r="C57" s="2"/>
      <c r="D57" s="2"/>
      <c r="E57" s="2"/>
      <c r="F57" s="2"/>
      <c r="G57" s="2"/>
      <c r="H57" s="2"/>
      <c r="I57" s="2"/>
    </row>
    <row r="58" spans="2:9" ht="21" customHeight="1" x14ac:dyDescent="0.25">
      <c r="B58" s="14" t="s">
        <v>1</v>
      </c>
      <c r="C58" s="14" t="s">
        <v>2</v>
      </c>
      <c r="D58" s="14" t="s">
        <v>3</v>
      </c>
      <c r="E58" s="14" t="s">
        <v>12</v>
      </c>
      <c r="F58" s="14" t="s">
        <v>5</v>
      </c>
      <c r="G58" s="14" t="s">
        <v>12</v>
      </c>
      <c r="H58" s="14" t="s">
        <v>6</v>
      </c>
      <c r="I58" s="14" t="s">
        <v>12</v>
      </c>
    </row>
    <row r="59" spans="2:9" ht="6" customHeight="1" x14ac:dyDescent="0.3">
      <c r="B59" s="4"/>
      <c r="C59" s="4"/>
      <c r="D59" s="4"/>
      <c r="E59" s="4"/>
      <c r="F59" s="4"/>
      <c r="G59" s="4"/>
      <c r="H59" s="4"/>
      <c r="I59" s="4"/>
    </row>
    <row r="60" spans="2:9" ht="18" customHeight="1" x14ac:dyDescent="0.25">
      <c r="B60" s="17" t="s">
        <v>7</v>
      </c>
      <c r="C60" s="18">
        <f>+C61+C62+C63+C64</f>
        <v>359137952000</v>
      </c>
      <c r="D60" s="18">
        <f>+D61+D62+D63+D64</f>
        <v>198562480144.81</v>
      </c>
      <c r="E60" s="19">
        <f>+D60/C60</f>
        <v>0.5528863742721627</v>
      </c>
      <c r="F60" s="18">
        <f>+F61+F62+F63+F64</f>
        <v>172979218342.64001</v>
      </c>
      <c r="G60" s="19">
        <f>+F60/C60</f>
        <v>0.48165117994168438</v>
      </c>
      <c r="H60" s="18">
        <f>+H61+H62+H63+H64</f>
        <v>169046380540.64001</v>
      </c>
      <c r="I60" s="19">
        <f>+H60/C60</f>
        <v>0.47070040801658303</v>
      </c>
    </row>
    <row r="61" spans="2:9" ht="18" customHeight="1" x14ac:dyDescent="0.3">
      <c r="B61" s="23" t="s">
        <v>8</v>
      </c>
      <c r="C61" s="24">
        <v>157624600000</v>
      </c>
      <c r="D61" s="24">
        <v>90487341942</v>
      </c>
      <c r="E61" s="25">
        <f>+D61/C61</f>
        <v>0.57406865389031914</v>
      </c>
      <c r="F61" s="24">
        <v>90487341942</v>
      </c>
      <c r="G61" s="25">
        <f t="shared" ref="G61:G64" si="8">+F61/C61</f>
        <v>0.57406865389031914</v>
      </c>
      <c r="H61" s="24">
        <v>90487341942</v>
      </c>
      <c r="I61" s="26">
        <f t="shared" ref="I61" si="9">+H61/C61</f>
        <v>0.57406865389031914</v>
      </c>
    </row>
    <row r="62" spans="2:9" ht="18" customHeight="1" x14ac:dyDescent="0.3">
      <c r="B62" s="27" t="s">
        <v>13</v>
      </c>
      <c r="C62" s="28">
        <v>101427452000</v>
      </c>
      <c r="D62" s="28">
        <v>63675829209.75</v>
      </c>
      <c r="E62" s="29">
        <f t="shared" ref="E62:E63" si="10">+D62/C62</f>
        <v>0.62779679420271739</v>
      </c>
      <c r="F62" s="28">
        <v>38097348271.580002</v>
      </c>
      <c r="G62" s="29">
        <f t="shared" si="8"/>
        <v>0.37561180450022547</v>
      </c>
      <c r="H62" s="28">
        <v>38089793095.580002</v>
      </c>
      <c r="I62" s="30">
        <f>+H62/C62</f>
        <v>0.3755373160274203</v>
      </c>
    </row>
    <row r="63" spans="2:9" ht="18" customHeight="1" x14ac:dyDescent="0.3">
      <c r="B63" s="27" t="s">
        <v>14</v>
      </c>
      <c r="C63" s="28">
        <v>96052600000</v>
      </c>
      <c r="D63" s="28">
        <v>41863158779.059998</v>
      </c>
      <c r="E63" s="29">
        <f t="shared" si="10"/>
        <v>0.43583576893348019</v>
      </c>
      <c r="F63" s="28">
        <v>41863158779.059998</v>
      </c>
      <c r="G63" s="29">
        <f t="shared" si="8"/>
        <v>0.43583576893348019</v>
      </c>
      <c r="H63" s="28">
        <v>37937876153.059998</v>
      </c>
      <c r="I63" s="30">
        <f t="shared" ref="I63:I64" si="11">+H63/C63</f>
        <v>0.39496979939179155</v>
      </c>
    </row>
    <row r="64" spans="2:9" ht="30" customHeight="1" x14ac:dyDescent="0.25">
      <c r="B64" s="34" t="s">
        <v>15</v>
      </c>
      <c r="C64" s="39">
        <v>4033300000</v>
      </c>
      <c r="D64" s="39">
        <v>2536150214</v>
      </c>
      <c r="E64" s="42">
        <f>+D64/C64</f>
        <v>0.62880277043611932</v>
      </c>
      <c r="F64" s="39">
        <v>2531369350</v>
      </c>
      <c r="G64" s="42">
        <f t="shared" si="8"/>
        <v>0.62761742245803687</v>
      </c>
      <c r="H64" s="39">
        <v>2531369350</v>
      </c>
      <c r="I64" s="43">
        <f t="shared" si="11"/>
        <v>0.62761742245803687</v>
      </c>
    </row>
    <row r="65" spans="2:9" ht="18" customHeight="1" x14ac:dyDescent="0.25">
      <c r="B65" s="17" t="s">
        <v>10</v>
      </c>
      <c r="C65" s="18">
        <v>83454348849</v>
      </c>
      <c r="D65" s="18">
        <v>43975169283.32</v>
      </c>
      <c r="E65" s="19">
        <f>+D65/C65</f>
        <v>0.52693682102639683</v>
      </c>
      <c r="F65" s="18">
        <v>19678145187.619999</v>
      </c>
      <c r="G65" s="19">
        <f>+F65/C65</f>
        <v>0.23579532353940108</v>
      </c>
      <c r="H65" s="18">
        <v>19674558687.619999</v>
      </c>
      <c r="I65" s="19">
        <f>+H65/C65</f>
        <v>0.23575234794796138</v>
      </c>
    </row>
    <row r="66" spans="2:9" ht="6" customHeight="1" x14ac:dyDescent="0.3">
      <c r="B66" s="4"/>
      <c r="C66" s="4"/>
      <c r="D66" s="4"/>
      <c r="E66" s="6"/>
      <c r="F66" s="4"/>
      <c r="G66" s="6"/>
      <c r="H66" s="4"/>
      <c r="I66" s="6"/>
    </row>
    <row r="67" spans="2:9" ht="18" customHeight="1" x14ac:dyDescent="0.25">
      <c r="B67" s="20" t="s">
        <v>11</v>
      </c>
      <c r="C67" s="21">
        <f>+C65+C60</f>
        <v>442592300849</v>
      </c>
      <c r="D67" s="21">
        <f>+D65+D60</f>
        <v>242537649428.13</v>
      </c>
      <c r="E67" s="22">
        <f>+D67/C67</f>
        <v>0.54799337666489822</v>
      </c>
      <c r="F67" s="21">
        <f>+F65+F60</f>
        <v>192657363530.26001</v>
      </c>
      <c r="G67" s="22">
        <f>+F67/C67</f>
        <v>0.43529307482460988</v>
      </c>
      <c r="H67" s="21">
        <f>+H65+H60</f>
        <v>188720939228.26001</v>
      </c>
      <c r="I67" s="22">
        <f>+H67/C67</f>
        <v>0.42639905589466243</v>
      </c>
    </row>
    <row r="75" spans="2:9" ht="24" x14ac:dyDescent="0.35">
      <c r="B75" s="10"/>
      <c r="C75" s="10"/>
      <c r="D75" s="44" t="s">
        <v>16</v>
      </c>
      <c r="E75" s="44"/>
      <c r="F75" s="44"/>
      <c r="G75" s="44"/>
      <c r="H75" s="44"/>
      <c r="I75" s="44"/>
    </row>
    <row r="79" spans="2:9" ht="18" customHeight="1" x14ac:dyDescent="0.25">
      <c r="B79" s="11" t="s">
        <v>1</v>
      </c>
      <c r="C79" s="11" t="s">
        <v>2</v>
      </c>
      <c r="D79" s="11" t="s">
        <v>3</v>
      </c>
      <c r="E79" s="11" t="s">
        <v>4</v>
      </c>
      <c r="F79" s="11" t="s">
        <v>5</v>
      </c>
      <c r="G79" s="11" t="s">
        <v>4</v>
      </c>
      <c r="H79" s="11" t="s">
        <v>6</v>
      </c>
      <c r="I79" s="11" t="s">
        <v>4</v>
      </c>
    </row>
    <row r="80" spans="2:9" ht="6" customHeight="1" x14ac:dyDescent="0.3">
      <c r="B80" s="12"/>
      <c r="C80" s="12"/>
      <c r="D80" s="12"/>
      <c r="E80" s="12"/>
      <c r="F80" s="12"/>
      <c r="G80" s="12"/>
      <c r="H80" s="12"/>
      <c r="I80" s="12"/>
    </row>
    <row r="81" spans="2:9" ht="18" customHeight="1" x14ac:dyDescent="0.25">
      <c r="B81" s="17" t="s">
        <v>7</v>
      </c>
      <c r="C81" s="18">
        <f>+C82+C83+C84+C85+C86</f>
        <v>1377294300000</v>
      </c>
      <c r="D81" s="18">
        <f>+D82+D83+D84+D85+D86</f>
        <v>776041532760.13</v>
      </c>
      <c r="E81" s="19">
        <f>+D81/C81</f>
        <v>0.56345367345245678</v>
      </c>
      <c r="F81" s="18">
        <f>+F82+F83+F84+F85+F86</f>
        <v>716315027874.34998</v>
      </c>
      <c r="G81" s="19">
        <f>+F81/C81</f>
        <v>0.52008857357091365</v>
      </c>
      <c r="H81" s="18">
        <f>+H82+H83+H84+H85+H86</f>
        <v>709789208621.55994</v>
      </c>
      <c r="I81" s="19">
        <f>+H81/C81</f>
        <v>0.51535042918681939</v>
      </c>
    </row>
    <row r="82" spans="2:9" ht="18" customHeight="1" x14ac:dyDescent="0.3">
      <c r="B82" s="23" t="s">
        <v>8</v>
      </c>
      <c r="C82" s="24">
        <v>963337900000</v>
      </c>
      <c r="D82" s="24">
        <v>513110703802.91998</v>
      </c>
      <c r="E82" s="25">
        <f>+D82/C82</f>
        <v>0.53263834403579469</v>
      </c>
      <c r="F82" s="24">
        <v>509205446971.16003</v>
      </c>
      <c r="G82" s="25">
        <f t="shared" ref="G82:G86" si="12">+F82/C82</f>
        <v>0.52858446342779619</v>
      </c>
      <c r="H82" s="24">
        <v>506524501453.35999</v>
      </c>
      <c r="I82" s="26">
        <f t="shared" ref="I82" si="13">+H82/C82</f>
        <v>0.5258014881936649</v>
      </c>
    </row>
    <row r="83" spans="2:9" ht="18" customHeight="1" x14ac:dyDescent="0.3">
      <c r="B83" s="27" t="s">
        <v>13</v>
      </c>
      <c r="C83" s="28">
        <v>217476700000</v>
      </c>
      <c r="D83" s="28">
        <v>142850252832.34998</v>
      </c>
      <c r="E83" s="29">
        <f t="shared" ref="E83:E84" si="14">+D83/C83</f>
        <v>0.6568531379791489</v>
      </c>
      <c r="F83" s="28">
        <v>119799283358.81999</v>
      </c>
      <c r="G83" s="29">
        <f t="shared" si="12"/>
        <v>0.55086031450182937</v>
      </c>
      <c r="H83" s="28">
        <v>119041161825.51999</v>
      </c>
      <c r="I83" s="30">
        <f>+H83/C83</f>
        <v>0.54737432481511805</v>
      </c>
    </row>
    <row r="84" spans="2:9" ht="18" customHeight="1" x14ac:dyDescent="0.25">
      <c r="B84" s="27" t="s">
        <v>14</v>
      </c>
      <c r="C84" s="39">
        <v>79928700000</v>
      </c>
      <c r="D84" s="39">
        <v>34835461910.279999</v>
      </c>
      <c r="E84" s="42">
        <f t="shared" si="14"/>
        <v>0.43583170888904738</v>
      </c>
      <c r="F84" s="39">
        <v>21992001131.460003</v>
      </c>
      <c r="G84" s="42">
        <f t="shared" si="12"/>
        <v>0.27514523733602575</v>
      </c>
      <c r="H84" s="39">
        <v>21935582064.460003</v>
      </c>
      <c r="I84" s="43">
        <f t="shared" ref="I84:I86" si="15">+H84/C84</f>
        <v>0.27443936989416823</v>
      </c>
    </row>
    <row r="85" spans="2:9" ht="18" customHeight="1" x14ac:dyDescent="0.25">
      <c r="B85" s="31" t="s">
        <v>9</v>
      </c>
      <c r="C85" s="39">
        <v>91595400000</v>
      </c>
      <c r="D85" s="39">
        <v>62557710374.580002</v>
      </c>
      <c r="E85" s="42">
        <f>+D85/C85</f>
        <v>0.6829787344624294</v>
      </c>
      <c r="F85" s="39">
        <v>42886472763.910004</v>
      </c>
      <c r="G85" s="42">
        <f t="shared" si="12"/>
        <v>0.46821644715684418</v>
      </c>
      <c r="H85" s="39">
        <v>39856139629.220001</v>
      </c>
      <c r="I85" s="43">
        <f t="shared" si="15"/>
        <v>0.43513254627655973</v>
      </c>
    </row>
    <row r="86" spans="2:9" ht="30" customHeight="1" x14ac:dyDescent="0.25">
      <c r="B86" s="34" t="s">
        <v>15</v>
      </c>
      <c r="C86" s="39">
        <v>24955600000</v>
      </c>
      <c r="D86" s="39">
        <v>22687403840</v>
      </c>
      <c r="E86" s="42">
        <f>+D86/C86</f>
        <v>0.90911073426405298</v>
      </c>
      <c r="F86" s="39">
        <v>22431823649</v>
      </c>
      <c r="G86" s="42">
        <f t="shared" si="12"/>
        <v>0.89886933790411772</v>
      </c>
      <c r="H86" s="39">
        <v>22431823649</v>
      </c>
      <c r="I86" s="43">
        <f t="shared" si="15"/>
        <v>0.89886933790411772</v>
      </c>
    </row>
    <row r="87" spans="2:9" ht="18" customHeight="1" x14ac:dyDescent="0.25">
      <c r="B87" s="17" t="s">
        <v>10</v>
      </c>
      <c r="C87" s="18">
        <v>2115927818</v>
      </c>
      <c r="D87" s="18">
        <v>334999453</v>
      </c>
      <c r="E87" s="19">
        <f>+D87/C87</f>
        <v>0.15832272261378247</v>
      </c>
      <c r="F87" s="18">
        <v>260000000</v>
      </c>
      <c r="G87" s="19">
        <f>+F87/C87</f>
        <v>0.12287753759282539</v>
      </c>
      <c r="H87" s="18">
        <v>260000000</v>
      </c>
      <c r="I87" s="19">
        <f>+H87/C87</f>
        <v>0.12287753759282539</v>
      </c>
    </row>
    <row r="88" spans="2:9" ht="6" customHeight="1" x14ac:dyDescent="0.3">
      <c r="B88" s="4"/>
      <c r="C88" s="4"/>
      <c r="D88" s="4"/>
      <c r="E88" s="6"/>
      <c r="F88" s="4"/>
      <c r="G88" s="6"/>
      <c r="H88" s="4"/>
      <c r="I88" s="6"/>
    </row>
    <row r="89" spans="2:9" ht="18" customHeight="1" x14ac:dyDescent="0.25">
      <c r="B89" s="20" t="s">
        <v>11</v>
      </c>
      <c r="C89" s="21">
        <f>+C87+C81</f>
        <v>1379410227818</v>
      </c>
      <c r="D89" s="21">
        <f>+D87+D81</f>
        <v>776376532213.13</v>
      </c>
      <c r="E89" s="22">
        <f>+D89/C89</f>
        <v>0.5628322282641256</v>
      </c>
      <c r="F89" s="21">
        <f>+F87+F81</f>
        <v>716575027874.34998</v>
      </c>
      <c r="G89" s="22">
        <f>+F89/C89</f>
        <v>0.51947927702975916</v>
      </c>
      <c r="H89" s="21">
        <f>+H87+H81</f>
        <v>710049208621.55994</v>
      </c>
      <c r="I89" s="22">
        <f>+H89/C89</f>
        <v>0.51474840065869376</v>
      </c>
    </row>
    <row r="98" spans="2:9" ht="24" x14ac:dyDescent="0.35">
      <c r="D98" s="44" t="s">
        <v>16</v>
      </c>
      <c r="E98" s="44"/>
      <c r="F98" s="44"/>
      <c r="G98" s="44"/>
      <c r="H98" s="44"/>
      <c r="I98" s="44"/>
    </row>
    <row r="102" spans="2:9" ht="16.5" x14ac:dyDescent="0.3">
      <c r="B102" s="2"/>
      <c r="C102" s="2"/>
      <c r="D102" s="2"/>
      <c r="E102" s="2"/>
      <c r="F102" s="2"/>
      <c r="G102" s="2"/>
      <c r="H102" s="2"/>
      <c r="I102" s="2"/>
    </row>
    <row r="103" spans="2:9" ht="23.25" customHeight="1" x14ac:dyDescent="0.25">
      <c r="B103" s="14" t="s">
        <v>1</v>
      </c>
      <c r="C103" s="11" t="s">
        <v>2</v>
      </c>
      <c r="D103" s="11" t="s">
        <v>3</v>
      </c>
      <c r="E103" s="11" t="s">
        <v>4</v>
      </c>
      <c r="F103" s="11" t="s">
        <v>5</v>
      </c>
      <c r="G103" s="11" t="s">
        <v>4</v>
      </c>
      <c r="H103" s="11" t="s">
        <v>6</v>
      </c>
      <c r="I103" s="11" t="s">
        <v>4</v>
      </c>
    </row>
    <row r="104" spans="2:9" ht="6" customHeight="1" x14ac:dyDescent="0.3">
      <c r="B104" s="4"/>
      <c r="C104" s="4"/>
      <c r="D104" s="4"/>
      <c r="E104" s="4"/>
      <c r="F104" s="4"/>
      <c r="G104" s="4"/>
      <c r="H104" s="4"/>
      <c r="I104" s="4"/>
    </row>
    <row r="105" spans="2:9" ht="18" customHeight="1" x14ac:dyDescent="0.25">
      <c r="B105" s="17" t="s">
        <v>7</v>
      </c>
      <c r="C105" s="18">
        <f>+C106+C107+C108+C109</f>
        <v>81354920000</v>
      </c>
      <c r="D105" s="18">
        <f>+D106+D107+D108+D109</f>
        <v>47807706574.470001</v>
      </c>
      <c r="E105" s="19">
        <f>+D105/C105</f>
        <v>0.58764370457828485</v>
      </c>
      <c r="F105" s="18">
        <f>+F106+F107+F108+F109</f>
        <v>31541329402.420002</v>
      </c>
      <c r="G105" s="19">
        <f>+F105/C105</f>
        <v>0.38770033087636252</v>
      </c>
      <c r="H105" s="18">
        <f>+H106+H107+H108+H109</f>
        <v>31517361789.84</v>
      </c>
      <c r="I105" s="19">
        <f>+H105/C105</f>
        <v>0.38740572530634904</v>
      </c>
    </row>
    <row r="106" spans="2:9" ht="18" customHeight="1" x14ac:dyDescent="0.3">
      <c r="B106" s="23" t="s">
        <v>8</v>
      </c>
      <c r="C106" s="24">
        <v>24014133333</v>
      </c>
      <c r="D106" s="24">
        <v>13511585713</v>
      </c>
      <c r="E106" s="25">
        <f>+D106/C106</f>
        <v>0.56265139889235583</v>
      </c>
      <c r="F106" s="24">
        <v>13502775635</v>
      </c>
      <c r="G106" s="25">
        <f t="shared" ref="G106:G109" si="16">+F106/C106</f>
        <v>0.56228452835500042</v>
      </c>
      <c r="H106" s="24">
        <v>13480501029</v>
      </c>
      <c r="I106" s="26">
        <f t="shared" ref="I106" si="17">+H106/C106</f>
        <v>0.56135696600281715</v>
      </c>
    </row>
    <row r="107" spans="2:9" ht="18" customHeight="1" x14ac:dyDescent="0.3">
      <c r="B107" s="27" t="s">
        <v>13</v>
      </c>
      <c r="C107" s="28">
        <v>11520566667</v>
      </c>
      <c r="D107" s="28">
        <v>9695976979.4799995</v>
      </c>
      <c r="E107" s="29">
        <f t="shared" ref="E107:E108" si="18">+D107/C107</f>
        <v>0.84162326904053841</v>
      </c>
      <c r="F107" s="28">
        <v>5141731010.96</v>
      </c>
      <c r="G107" s="29">
        <f t="shared" si="16"/>
        <v>0.44630886306037293</v>
      </c>
      <c r="H107" s="28">
        <v>5140038004.3800001</v>
      </c>
      <c r="I107" s="30">
        <f>+H107/C107</f>
        <v>0.44616190791233762</v>
      </c>
    </row>
    <row r="108" spans="2:9" ht="18" customHeight="1" x14ac:dyDescent="0.3">
      <c r="B108" s="27" t="s">
        <v>14</v>
      </c>
      <c r="C108" s="28">
        <v>45751120000</v>
      </c>
      <c r="D108" s="28">
        <v>24591853393.68</v>
      </c>
      <c r="E108" s="29">
        <f t="shared" si="18"/>
        <v>0.53751369132996085</v>
      </c>
      <c r="F108" s="28">
        <v>12888532268.15</v>
      </c>
      <c r="G108" s="29">
        <f t="shared" si="16"/>
        <v>0.28170965581061186</v>
      </c>
      <c r="H108" s="28">
        <v>12888532268.15</v>
      </c>
      <c r="I108" s="30">
        <f t="shared" ref="I108:I109" si="19">+H108/C108</f>
        <v>0.28170965581061186</v>
      </c>
    </row>
    <row r="109" spans="2:9" ht="30" customHeight="1" x14ac:dyDescent="0.25">
      <c r="B109" s="34" t="s">
        <v>15</v>
      </c>
      <c r="C109" s="39">
        <v>69100000</v>
      </c>
      <c r="D109" s="39">
        <v>8290488.3099999996</v>
      </c>
      <c r="E109" s="40">
        <f>+D109/C109</f>
        <v>0.11997812315484804</v>
      </c>
      <c r="F109" s="39">
        <v>8290488.3099999996</v>
      </c>
      <c r="G109" s="40">
        <f t="shared" si="16"/>
        <v>0.11997812315484804</v>
      </c>
      <c r="H109" s="39">
        <v>8290488.3099999996</v>
      </c>
      <c r="I109" s="41">
        <f t="shared" si="19"/>
        <v>0.11997812315484804</v>
      </c>
    </row>
    <row r="110" spans="2:9" ht="18" customHeight="1" x14ac:dyDescent="0.25">
      <c r="B110" s="17" t="s">
        <v>10</v>
      </c>
      <c r="C110" s="18">
        <v>9171272524</v>
      </c>
      <c r="D110" s="18">
        <v>1564771779</v>
      </c>
      <c r="E110" s="19">
        <f>+D110/C110</f>
        <v>0.1706166483337182</v>
      </c>
      <c r="F110" s="18">
        <v>457247435</v>
      </c>
      <c r="G110" s="19">
        <f>+F110/C110</f>
        <v>4.9856487614280819E-2</v>
      </c>
      <c r="H110" s="18">
        <v>457247435</v>
      </c>
      <c r="I110" s="19">
        <f>+H110/C110</f>
        <v>4.9856487614280819E-2</v>
      </c>
    </row>
    <row r="111" spans="2:9" ht="6" customHeight="1" x14ac:dyDescent="0.3">
      <c r="B111" s="4"/>
      <c r="C111" s="4"/>
      <c r="D111" s="4"/>
      <c r="E111" s="6"/>
      <c r="F111" s="4"/>
      <c r="G111" s="6"/>
      <c r="H111" s="4"/>
      <c r="I111" s="6"/>
    </row>
    <row r="112" spans="2:9" ht="18" customHeight="1" x14ac:dyDescent="0.25">
      <c r="B112" s="20" t="s">
        <v>11</v>
      </c>
      <c r="C112" s="21">
        <f>+C110+C105</f>
        <v>90526192524</v>
      </c>
      <c r="D112" s="21">
        <f>+D110+D105</f>
        <v>49372478353.470001</v>
      </c>
      <c r="E112" s="22">
        <f>+D112/C112</f>
        <v>0.54539439886837759</v>
      </c>
      <c r="F112" s="21">
        <f>+F110+F105</f>
        <v>31998576837.420002</v>
      </c>
      <c r="G112" s="22">
        <f>+F112/C112</f>
        <v>0.35347313241895872</v>
      </c>
      <c r="H112" s="21">
        <f>+H110+H105</f>
        <v>31974609224.84</v>
      </c>
      <c r="I112" s="22">
        <f>+H112/C112</f>
        <v>0.35320837354739071</v>
      </c>
    </row>
    <row r="115" spans="2:9" x14ac:dyDescent="0.25">
      <c r="F115" s="16"/>
    </row>
    <row r="119" spans="2:9" ht="24" x14ac:dyDescent="0.35">
      <c r="D119" s="44" t="s">
        <v>16</v>
      </c>
      <c r="E119" s="44"/>
      <c r="F119" s="44"/>
      <c r="G119" s="44"/>
      <c r="H119" s="44"/>
      <c r="I119" s="44"/>
    </row>
    <row r="123" spans="2:9" ht="16.5" x14ac:dyDescent="0.3">
      <c r="B123" s="2"/>
      <c r="C123" s="2"/>
      <c r="D123" s="2"/>
      <c r="E123" s="2"/>
      <c r="F123" s="2"/>
      <c r="G123" s="2"/>
      <c r="H123" s="2"/>
      <c r="I123" s="2"/>
    </row>
    <row r="124" spans="2:9" ht="18" customHeight="1" x14ac:dyDescent="0.25">
      <c r="B124" s="14" t="s">
        <v>1</v>
      </c>
      <c r="C124" s="11" t="s">
        <v>2</v>
      </c>
      <c r="D124" s="11" t="s">
        <v>3</v>
      </c>
      <c r="E124" s="11" t="s">
        <v>4</v>
      </c>
      <c r="F124" s="11" t="s">
        <v>5</v>
      </c>
      <c r="G124" s="11" t="s">
        <v>4</v>
      </c>
      <c r="H124" s="11" t="s">
        <v>6</v>
      </c>
      <c r="I124" s="11" t="s">
        <v>4</v>
      </c>
    </row>
    <row r="125" spans="2:9" ht="6" customHeight="1" x14ac:dyDescent="0.3">
      <c r="B125" s="4"/>
      <c r="C125" s="4"/>
      <c r="D125" s="4"/>
      <c r="E125" s="4"/>
      <c r="F125" s="4"/>
      <c r="G125" s="4"/>
      <c r="H125" s="4"/>
      <c r="I125" s="4"/>
    </row>
    <row r="126" spans="2:9" ht="18" customHeight="1" x14ac:dyDescent="0.25">
      <c r="B126" s="17" t="s">
        <v>7</v>
      </c>
      <c r="C126" s="18">
        <f>+C127+C128+C129+C130</f>
        <v>844490600000</v>
      </c>
      <c r="D126" s="18">
        <f>+D127+D128+D129+D130</f>
        <v>664048708372.37012</v>
      </c>
      <c r="E126" s="19">
        <f>+D126/C126</f>
        <v>0.78633049127174426</v>
      </c>
      <c r="F126" s="18">
        <f>+F127+F128+F129+F130</f>
        <v>317033145708.69</v>
      </c>
      <c r="G126" s="19">
        <f>+F126/C126</f>
        <v>0.37541346902936518</v>
      </c>
      <c r="H126" s="18">
        <f>+H127+H128+H129+H130</f>
        <v>311765091313.47998</v>
      </c>
      <c r="I126" s="19">
        <f>+H126/C126</f>
        <v>0.36917532452519897</v>
      </c>
    </row>
    <row r="127" spans="2:9" ht="18" customHeight="1" x14ac:dyDescent="0.3">
      <c r="B127" s="23" t="s">
        <v>8</v>
      </c>
      <c r="C127" s="24">
        <v>20819700000</v>
      </c>
      <c r="D127" s="24">
        <v>12122029829</v>
      </c>
      <c r="E127" s="25">
        <f>+D127/C127</f>
        <v>0.58223844863278529</v>
      </c>
      <c r="F127" s="24">
        <v>12063717951</v>
      </c>
      <c r="G127" s="25">
        <f t="shared" ref="G127:G130" si="20">+F127/C127</f>
        <v>0.57943764564330902</v>
      </c>
      <c r="H127" s="24">
        <v>11932087107</v>
      </c>
      <c r="I127" s="26">
        <f t="shared" ref="I127" si="21">+H127/C127</f>
        <v>0.57311522774103374</v>
      </c>
    </row>
    <row r="128" spans="2:9" ht="18" customHeight="1" x14ac:dyDescent="0.3">
      <c r="B128" s="27" t="s">
        <v>13</v>
      </c>
      <c r="C128" s="28">
        <v>90369378799</v>
      </c>
      <c r="D128" s="28">
        <v>65591859825.050003</v>
      </c>
      <c r="E128" s="29">
        <f t="shared" ref="E128:E129" si="22">+D128/C128</f>
        <v>0.72581952755191259</v>
      </c>
      <c r="F128" s="28">
        <v>14980645578.950001</v>
      </c>
      <c r="G128" s="29">
        <f t="shared" si="20"/>
        <v>0.16577125767645282</v>
      </c>
      <c r="H128" s="28">
        <v>14691277062.49</v>
      </c>
      <c r="I128" s="30">
        <f>+H128/C128</f>
        <v>0.16256919387668259</v>
      </c>
    </row>
    <row r="129" spans="2:9" ht="18" customHeight="1" x14ac:dyDescent="0.3">
      <c r="B129" s="27" t="s">
        <v>14</v>
      </c>
      <c r="C129" s="28">
        <v>732067321201</v>
      </c>
      <c r="D129" s="28">
        <v>586333527613.32007</v>
      </c>
      <c r="E129" s="29">
        <f t="shared" si="22"/>
        <v>0.80092842643406759</v>
      </c>
      <c r="F129" s="28">
        <v>289987491073.73999</v>
      </c>
      <c r="G129" s="29">
        <f t="shared" si="20"/>
        <v>0.3961213438649307</v>
      </c>
      <c r="H129" s="28">
        <v>285140436038.98999</v>
      </c>
      <c r="I129" s="30">
        <f t="shared" ref="I129:I130" si="23">+H129/C129</f>
        <v>0.38950029291185972</v>
      </c>
    </row>
    <row r="130" spans="2:9" ht="30" customHeight="1" x14ac:dyDescent="0.25">
      <c r="B130" s="34" t="s">
        <v>15</v>
      </c>
      <c r="C130" s="39">
        <v>1234200000</v>
      </c>
      <c r="D130" s="39">
        <v>1291105</v>
      </c>
      <c r="E130" s="40">
        <f>+D130/C130</f>
        <v>1.0461067898233673E-3</v>
      </c>
      <c r="F130" s="39">
        <v>1291105</v>
      </c>
      <c r="G130" s="40">
        <f t="shared" si="20"/>
        <v>1.0461067898233673E-3</v>
      </c>
      <c r="H130" s="39">
        <v>1291105</v>
      </c>
      <c r="I130" s="41">
        <f t="shared" si="23"/>
        <v>1.0461067898233673E-3</v>
      </c>
    </row>
    <row r="131" spans="2:9" ht="18" customHeight="1" x14ac:dyDescent="0.25">
      <c r="B131" s="17" t="s">
        <v>10</v>
      </c>
      <c r="C131" s="18">
        <v>379254440000</v>
      </c>
      <c r="D131" s="18">
        <v>213567782266.51001</v>
      </c>
      <c r="E131" s="19">
        <f>+D131/C131</f>
        <v>0.56312533154921007</v>
      </c>
      <c r="F131" s="18">
        <v>30693227482</v>
      </c>
      <c r="G131" s="19">
        <f>+F131/C131</f>
        <v>8.0930436785393994E-2</v>
      </c>
      <c r="H131" s="18">
        <v>30472231845</v>
      </c>
      <c r="I131" s="19">
        <f>+H131/C131</f>
        <v>8.0347726041124265E-2</v>
      </c>
    </row>
    <row r="132" spans="2:9" s="38" customFormat="1" ht="6" customHeight="1" x14ac:dyDescent="0.25">
      <c r="B132" s="35"/>
      <c r="C132" s="36"/>
      <c r="D132" s="36"/>
      <c r="E132" s="37"/>
      <c r="F132" s="36"/>
      <c r="G132" s="37"/>
      <c r="H132" s="36"/>
      <c r="I132" s="37"/>
    </row>
    <row r="133" spans="2:9" ht="18" customHeight="1" x14ac:dyDescent="0.25">
      <c r="B133" s="7" t="s">
        <v>11</v>
      </c>
      <c r="C133" s="8">
        <f>+C126+C131</f>
        <v>1223745040000</v>
      </c>
      <c r="D133" s="8">
        <f>+D126+D131</f>
        <v>877616490638.88013</v>
      </c>
      <c r="E133" s="9">
        <f>+D133/C133</f>
        <v>0.71715632092684933</v>
      </c>
      <c r="F133" s="8">
        <f>+F126+F131</f>
        <v>347726373190.69</v>
      </c>
      <c r="G133" s="9">
        <f>+F133/C133</f>
        <v>0.28414936267336371</v>
      </c>
      <c r="H133" s="8">
        <f>+H126+H131</f>
        <v>342237323158.47998</v>
      </c>
      <c r="I133" s="9">
        <f>+H133/C133</f>
        <v>0.27966391035054161</v>
      </c>
    </row>
  </sheetData>
  <mergeCells count="7">
    <mergeCell ref="D119:I119"/>
    <mergeCell ref="D8:I8"/>
    <mergeCell ref="D32:I32"/>
    <mergeCell ref="D53:I53"/>
    <mergeCell ref="D75:I75"/>
    <mergeCell ref="D98:I98"/>
    <mergeCell ref="B12:I12"/>
  </mergeCells>
  <pageMargins left="0.7" right="0.7" top="0.75" bottom="0.75" header="0.3" footer="0.3"/>
  <pageSetup paperSize="9" orientation="portrait" r:id="rId1"/>
  <ignoredErrors>
    <ignoredError sqref="G16 E16:E19 G17:G20 E23:G23 E22 E133 G22 E24 G38 G43:G45 E60:G60 E67 G65:G67 E81 G81 G87 G89 E89 E105:G105 G110 E112:G112 E126:H126 G131 G133 E21 E38 G21 E45 G24" formula="1"/>
    <ignoredError sqref="E20" evalError="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2020</Anio>
    <_dlc_DocId xmlns="81cc8fc0-8d1e-4295-8f37-5d076116407c">2TV4CCKVFCYA-94321226-56</_dlc_DocId>
    <_dlc_DocIdUrl xmlns="81cc8fc0-8d1e-4295-8f37-5d076116407c">
      <Url>https://www.minjusticia.gov.co/ministerio/_layouts/15/DocIdRedir.aspx?ID=2TV4CCKVFCYA-94321226-56</Url>
      <Description>2TV4CCKVFCYA-94321226-56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6F8BAC7-AAAC-4909-B727-C0694054C1A7}"/>
</file>

<file path=customXml/itemProps2.xml><?xml version="1.0" encoding="utf-8"?>
<ds:datastoreItem xmlns:ds="http://schemas.openxmlformats.org/officeDocument/2006/customXml" ds:itemID="{3A876431-A4E2-4C07-9DF9-81002B87AF34}"/>
</file>

<file path=customXml/itemProps3.xml><?xml version="1.0" encoding="utf-8"?>
<ds:datastoreItem xmlns:ds="http://schemas.openxmlformats.org/officeDocument/2006/customXml" ds:itemID="{CD3C091A-ED55-453C-B9DE-26B1B926EC9E}"/>
</file>

<file path=customXml/itemProps4.xml><?xml version="1.0" encoding="utf-8"?>
<ds:datastoreItem xmlns:ds="http://schemas.openxmlformats.org/officeDocument/2006/customXml" ds:itemID="{2BF40B37-C198-4967-9ACC-2295C60EC9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Usuario</cp:lastModifiedBy>
  <cp:lastPrinted>2018-11-01T21:31:39Z</cp:lastPrinted>
  <dcterms:created xsi:type="dcterms:W3CDTF">2018-02-21T20:39:46Z</dcterms:created>
  <dcterms:modified xsi:type="dcterms:W3CDTF">2020-09-02T21:45:51Z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ntentTypeId">
    <vt:lpwstr>0x0101009A32B00B1C33AD4EA84353F89A0064FA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dlc_DocIdItemGuid">
    <vt:lpwstr>77accef2-579b-4a41-86f1-5cb8eb336148</vt:lpwstr>
  </property>
</Properties>
</file>