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belron\Desktop\OAP-Belkis\PRESUPUESTO\Reportes Pag WEB\Reservas Presupuestales Sector Justicia\2019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C22" i="1"/>
  <c r="D18" i="1"/>
  <c r="D19" i="1"/>
  <c r="D20" i="1"/>
  <c r="D21" i="1"/>
  <c r="G131" i="1"/>
  <c r="G130" i="1"/>
  <c r="G129" i="1"/>
  <c r="G128" i="1"/>
  <c r="G127" i="1"/>
  <c r="E131" i="1"/>
  <c r="E130" i="1"/>
  <c r="E129" i="1"/>
  <c r="E128" i="1"/>
  <c r="E127" i="1"/>
  <c r="G109" i="1"/>
  <c r="E109" i="1"/>
  <c r="G86" i="1"/>
  <c r="E86" i="1"/>
  <c r="E42" i="1"/>
  <c r="G42" i="1"/>
  <c r="G39" i="1"/>
  <c r="G38" i="1"/>
  <c r="E40" i="1"/>
  <c r="E39" i="1"/>
  <c r="E38" i="1"/>
  <c r="G107" i="1"/>
  <c r="G106" i="1"/>
  <c r="G82" i="1"/>
  <c r="G83" i="1"/>
  <c r="G84" i="1"/>
  <c r="G85" i="1"/>
  <c r="G81" i="1"/>
  <c r="F16" i="1" l="1"/>
  <c r="F24" i="1" s="1"/>
  <c r="D17" i="1"/>
  <c r="C21" i="1"/>
  <c r="C20" i="1"/>
  <c r="E20" i="1" s="1"/>
  <c r="C19" i="1"/>
  <c r="C18" i="1"/>
  <c r="C17" i="1"/>
  <c r="E82" i="1"/>
  <c r="E83" i="1"/>
  <c r="E84" i="1"/>
  <c r="E85" i="1"/>
  <c r="E81" i="1"/>
  <c r="E107" i="1"/>
  <c r="E106" i="1"/>
  <c r="C37" i="1"/>
  <c r="C44" i="1" s="1"/>
  <c r="G19" i="1" l="1"/>
  <c r="C16" i="1"/>
  <c r="C24" i="1" s="1"/>
  <c r="G20" i="1"/>
  <c r="G18" i="1"/>
  <c r="E21" i="1"/>
  <c r="G21" i="1"/>
  <c r="D16" i="1"/>
  <c r="E19" i="1"/>
  <c r="E18" i="1"/>
  <c r="F126" i="1"/>
  <c r="F133" i="1" s="1"/>
  <c r="D126" i="1"/>
  <c r="D133" i="1" s="1"/>
  <c r="C126" i="1"/>
  <c r="C133" i="1" l="1"/>
  <c r="E133" i="1" s="1"/>
  <c r="C80" i="1"/>
  <c r="F104" i="1"/>
  <c r="D104" i="1"/>
  <c r="D111" i="1" s="1"/>
  <c r="C104" i="1"/>
  <c r="F80" i="1"/>
  <c r="D80" i="1"/>
  <c r="F59" i="1"/>
  <c r="D59" i="1"/>
  <c r="C59" i="1"/>
  <c r="F37" i="1"/>
  <c r="F44" i="1" s="1"/>
  <c r="D37" i="1"/>
  <c r="D44" i="1" s="1"/>
  <c r="G133" i="1" l="1"/>
  <c r="G104" i="1"/>
  <c r="F111" i="1"/>
  <c r="E104" i="1"/>
  <c r="C111" i="1"/>
  <c r="E80" i="1"/>
  <c r="G64" i="1"/>
  <c r="D66" i="1"/>
  <c r="G61" i="1"/>
  <c r="E64" i="1"/>
  <c r="E61" i="1"/>
  <c r="G24" i="1" l="1"/>
  <c r="G17" i="1"/>
  <c r="D22" i="1"/>
  <c r="D24" i="1" s="1"/>
  <c r="E24" i="1" s="1"/>
  <c r="E17" i="1"/>
  <c r="G22" i="1" l="1"/>
  <c r="E22" i="1"/>
  <c r="E59" i="1" l="1"/>
  <c r="G111" i="1" l="1"/>
  <c r="G80" i="1"/>
  <c r="G59" i="1"/>
  <c r="E126" i="1"/>
  <c r="G44" i="1"/>
  <c r="G37" i="1"/>
  <c r="E37" i="1"/>
  <c r="E44" i="1"/>
  <c r="G126" i="1"/>
  <c r="C88" i="1"/>
  <c r="F88" i="1"/>
  <c r="E111" i="1"/>
  <c r="D88" i="1"/>
  <c r="C66" i="1"/>
  <c r="E66" i="1" s="1"/>
  <c r="F66" i="1"/>
  <c r="G16" i="1"/>
  <c r="E88" i="1" l="1"/>
  <c r="G88" i="1"/>
  <c r="E16" i="1"/>
  <c r="G6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<sst xmlns="http://schemas.openxmlformats.org/spreadsheetml/2006/main" count="87" uniqueCount="16">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</sst>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1" fontId="0" fillId="3" borderId="0" xfId="4" applyFon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Millares [0]" xfId="4" builtinId="6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48</xdr:row>
      <xdr:rowOff>114299</xdr:rowOff>
    </xdr:from>
    <xdr:to>
      <xdr:col>2</xdr:col>
      <xdr:colOff>714375</xdr:colOff>
      <xdr:row>54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71</xdr:row>
      <xdr:rowOff>28575</xdr:rowOff>
    </xdr:from>
    <xdr:to>
      <xdr:col>2</xdr:col>
      <xdr:colOff>800100</xdr:colOff>
      <xdr:row>75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2</xdr:col>
      <xdr:colOff>733395</xdr:colOff>
      <xdr:row>98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129839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1</xdr:row>
      <xdr:rowOff>161926</xdr:rowOff>
    </xdr:from>
    <xdr:to>
      <xdr:col>1</xdr:col>
      <xdr:colOff>2171700</xdr:colOff>
      <xdr:row>9</xdr:row>
      <xdr:rowOff>85726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352426"/>
          <a:ext cx="1600199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29</xdr:row>
      <xdr:rowOff>0</xdr:rowOff>
    </xdr:from>
    <xdr:to>
      <xdr:col>2</xdr:col>
      <xdr:colOff>1034919</xdr:colOff>
      <xdr:row>32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4"/>
  <sheetViews>
    <sheetView showGridLines="0" tabSelected="1" zoomScaleNormal="100" workbookViewId="0">
      <selection activeCell="G30" sqref="G30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  <col min="9" max="9" width="16.140625" bestFit="1" customWidth="1"/>
  </cols>
  <sheetData>
    <row r="8" spans="2:7" ht="24" x14ac:dyDescent="0.35">
      <c r="C8" s="14"/>
      <c r="D8" s="44" t="s">
        <v>15</v>
      </c>
      <c r="E8" s="44"/>
      <c r="F8" s="44"/>
      <c r="G8" s="44"/>
    </row>
    <row r="12" spans="2:7" s="12" customFormat="1" ht="21" customHeight="1" x14ac:dyDescent="0.35">
      <c r="B12" s="45" t="s">
        <v>0</v>
      </c>
      <c r="C12" s="45"/>
      <c r="D12" s="45"/>
      <c r="E12" s="45"/>
      <c r="F12" s="45"/>
      <c r="G12" s="45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211381207405.25</v>
      </c>
      <c r="D16" s="16">
        <f>+D17+D18+D19+D20+D21</f>
        <v>195569543689.73004</v>
      </c>
      <c r="E16" s="32">
        <f>+D16/C16</f>
        <v>0.92519834705453929</v>
      </c>
      <c r="F16" s="16">
        <f>+F17+F18+F19+F20+F21</f>
        <v>191481574241.76999</v>
      </c>
      <c r="G16" s="32">
        <f>+F16/C16</f>
        <v>0.90585902404592955</v>
      </c>
    </row>
    <row r="17" spans="2:9" s="1" customFormat="1" ht="18" customHeight="1" x14ac:dyDescent="0.25">
      <c r="B17" s="19" t="s">
        <v>7</v>
      </c>
      <c r="C17" s="29">
        <f t="shared" ref="C17:D19" si="0">+C38+C60+C81+C105+C127</f>
        <v>702249878.63</v>
      </c>
      <c r="D17" s="29">
        <f t="shared" si="0"/>
        <v>694006587.42999995</v>
      </c>
      <c r="E17" s="33">
        <f>+D17/C17</f>
        <v>0.98826159825604865</v>
      </c>
      <c r="F17" s="29">
        <f>+F38+F60+F81+F105+F127</f>
        <v>692587982.87</v>
      </c>
      <c r="G17" s="33">
        <f>+F17/C17</f>
        <v>0.98624151309381625</v>
      </c>
    </row>
    <row r="18" spans="2:9" s="1" customFormat="1" ht="18" customHeight="1" x14ac:dyDescent="0.25">
      <c r="B18" s="19" t="s">
        <v>12</v>
      </c>
      <c r="C18" s="29">
        <f t="shared" si="0"/>
        <v>32687290347.829998</v>
      </c>
      <c r="D18" s="29">
        <f t="shared" si="0"/>
        <v>29610237485.68</v>
      </c>
      <c r="E18" s="33">
        <f t="shared" ref="E18:E21" si="1">+D18/C18</f>
        <v>0.90586393581705149</v>
      </c>
      <c r="F18" s="29">
        <f>+F39+F61+F82+F106+F128</f>
        <v>25675770332.119999</v>
      </c>
      <c r="G18" s="33">
        <f t="shared" ref="G18:G21" si="2">+F18/C18</f>
        <v>0.78549705585567231</v>
      </c>
    </row>
    <row r="19" spans="2:9" s="1" customFormat="1" ht="18" customHeight="1" x14ac:dyDescent="0.25">
      <c r="B19" s="19" t="s">
        <v>13</v>
      </c>
      <c r="C19" s="29">
        <f t="shared" si="0"/>
        <v>177901733985.79001</v>
      </c>
      <c r="D19" s="29">
        <f t="shared" si="0"/>
        <v>165175366443.62003</v>
      </c>
      <c r="E19" s="33">
        <f t="shared" si="1"/>
        <v>0.92846406127111436</v>
      </c>
      <c r="F19" s="29">
        <f>+F40+F62+F83+F107+F129</f>
        <v>165023282753.78</v>
      </c>
      <c r="G19" s="33">
        <f t="shared" si="2"/>
        <v>0.92760918658027991</v>
      </c>
    </row>
    <row r="20" spans="2:9" s="22" customFormat="1" ht="24.95" customHeight="1" x14ac:dyDescent="0.25">
      <c r="B20" s="19" t="s">
        <v>8</v>
      </c>
      <c r="C20" s="21">
        <f>+C84</f>
        <v>790000</v>
      </c>
      <c r="D20" s="21">
        <f>+D84</f>
        <v>790000</v>
      </c>
      <c r="E20" s="33">
        <f t="shared" si="1"/>
        <v>1</v>
      </c>
      <c r="F20" s="21">
        <f>+F84</f>
        <v>790000</v>
      </c>
      <c r="G20" s="33">
        <f t="shared" si="2"/>
        <v>1</v>
      </c>
    </row>
    <row r="21" spans="2:9" s="1" customFormat="1" ht="30" customHeight="1" x14ac:dyDescent="0.3">
      <c r="B21" s="20" t="s">
        <v>14</v>
      </c>
      <c r="C21" s="31">
        <f>+C41+C63+C85+C108+C130</f>
        <v>89143193</v>
      </c>
      <c r="D21" s="31">
        <f>+D41+D63+D85+D108+D130</f>
        <v>89143173</v>
      </c>
      <c r="E21" s="33">
        <f t="shared" si="1"/>
        <v>0.99999977564187092</v>
      </c>
      <c r="F21" s="29">
        <f>+F41+F63+F85+F108+F130</f>
        <v>89143173</v>
      </c>
      <c r="G21" s="33">
        <f t="shared" si="2"/>
        <v>0.99999977564187092</v>
      </c>
    </row>
    <row r="22" spans="2:9" s="5" customFormat="1" ht="18" x14ac:dyDescent="0.25">
      <c r="B22" s="15" t="s">
        <v>9</v>
      </c>
      <c r="C22" s="16">
        <f>+C42+C64+C86+C109+C131</f>
        <v>85208526854.880005</v>
      </c>
      <c r="D22" s="16">
        <f>+D42+D64+D86+D109+D131</f>
        <v>31892196116.73</v>
      </c>
      <c r="E22" s="32">
        <f>+D22/C22</f>
        <v>0.37428409214310332</v>
      </c>
      <c r="F22" s="16">
        <f>+F42+F64+F86+F109+F131</f>
        <v>31640960129.050003</v>
      </c>
      <c r="G22" s="32">
        <f>+F22/C22</f>
        <v>0.37133560803061677</v>
      </c>
    </row>
    <row r="23" spans="2:9" s="1" customFormat="1" ht="6" customHeight="1" x14ac:dyDescent="0.3">
      <c r="B23" s="4"/>
      <c r="C23" s="4"/>
      <c r="D23" s="4"/>
      <c r="E23" s="34"/>
      <c r="F23" s="4"/>
      <c r="G23" s="34"/>
    </row>
    <row r="24" spans="2:9" s="5" customFormat="1" ht="18" x14ac:dyDescent="0.25">
      <c r="B24" s="17" t="s">
        <v>10</v>
      </c>
      <c r="C24" s="18">
        <f>+C22+C16</f>
        <v>296589734260.13</v>
      </c>
      <c r="D24" s="18">
        <f>+D22+D16</f>
        <v>227461739806.46005</v>
      </c>
      <c r="E24" s="35">
        <f>+D24/C24</f>
        <v>0.76692384641661315</v>
      </c>
      <c r="F24" s="18">
        <f>+F22+F16</f>
        <v>223122534370.82001</v>
      </c>
      <c r="G24" s="35">
        <f>+F24/C24</f>
        <v>0.75229351726356752</v>
      </c>
      <c r="I24" s="43"/>
    </row>
    <row r="25" spans="2:9" ht="16.5" x14ac:dyDescent="0.25">
      <c r="C25" s="31"/>
      <c r="D25" s="31"/>
      <c r="E25" s="31"/>
      <c r="F25" s="31"/>
      <c r="I25" s="13"/>
    </row>
    <row r="26" spans="2:9" x14ac:dyDescent="0.25">
      <c r="C26" s="13"/>
      <c r="D26" s="13"/>
      <c r="E26" s="13"/>
      <c r="F26" s="13"/>
      <c r="G26" s="13"/>
    </row>
    <row r="31" spans="2:9" ht="24" x14ac:dyDescent="0.35">
      <c r="B31" s="7"/>
      <c r="C31" s="14"/>
      <c r="D31" s="44" t="s">
        <v>15</v>
      </c>
      <c r="E31" s="44"/>
      <c r="F31" s="44"/>
      <c r="G31" s="44"/>
    </row>
    <row r="35" spans="2:7" x14ac:dyDescent="0.25">
      <c r="B35" s="8" t="s">
        <v>1</v>
      </c>
      <c r="C35" s="8" t="s">
        <v>2</v>
      </c>
      <c r="D35" s="8" t="s">
        <v>4</v>
      </c>
      <c r="E35" s="8" t="s">
        <v>3</v>
      </c>
      <c r="F35" s="8" t="s">
        <v>5</v>
      </c>
      <c r="G35" s="8" t="s">
        <v>3</v>
      </c>
    </row>
    <row r="36" spans="2:7" ht="6" customHeight="1" x14ac:dyDescent="0.3">
      <c r="B36" s="9"/>
      <c r="C36" s="9"/>
      <c r="D36" s="9"/>
      <c r="E36" s="9"/>
      <c r="F36" s="9"/>
      <c r="G36" s="9"/>
    </row>
    <row r="37" spans="2:7" ht="18" x14ac:dyDescent="0.25">
      <c r="B37" s="23" t="s">
        <v>6</v>
      </c>
      <c r="C37" s="24">
        <f>+C38+C39+C40+C41</f>
        <v>237584110.53</v>
      </c>
      <c r="D37" s="24">
        <f>+D38+D39+D40+D41</f>
        <v>237584110.53</v>
      </c>
      <c r="E37" s="36">
        <f>+D37/C37</f>
        <v>1</v>
      </c>
      <c r="F37" s="24">
        <f>+F38+F39+F40+F41</f>
        <v>237584110.53</v>
      </c>
      <c r="G37" s="36">
        <f>+F37/C37</f>
        <v>1</v>
      </c>
    </row>
    <row r="38" spans="2:7" ht="18" customHeight="1" x14ac:dyDescent="0.25">
      <c r="B38" s="19" t="s">
        <v>7</v>
      </c>
      <c r="C38" s="30">
        <v>19255245</v>
      </c>
      <c r="D38" s="30">
        <v>19255245</v>
      </c>
      <c r="E38" s="37">
        <f>+D38/C38</f>
        <v>1</v>
      </c>
      <c r="F38" s="30">
        <v>19255245</v>
      </c>
      <c r="G38" s="37">
        <f>+F38/C38</f>
        <v>1</v>
      </c>
    </row>
    <row r="39" spans="2:7" ht="18" customHeight="1" x14ac:dyDescent="0.25">
      <c r="B39" s="19" t="s">
        <v>12</v>
      </c>
      <c r="C39" s="30">
        <v>217890123.53</v>
      </c>
      <c r="D39" s="30">
        <v>217890123.53</v>
      </c>
      <c r="E39" s="37">
        <f>+D39/C39</f>
        <v>1</v>
      </c>
      <c r="F39" s="30">
        <v>217890123.53</v>
      </c>
      <c r="G39" s="37">
        <f>+F39/C39</f>
        <v>1</v>
      </c>
    </row>
    <row r="40" spans="2:7" ht="18" customHeight="1" x14ac:dyDescent="0.25">
      <c r="B40" s="19" t="s">
        <v>13</v>
      </c>
      <c r="C40" s="30">
        <v>438742</v>
      </c>
      <c r="D40" s="30">
        <v>438742</v>
      </c>
      <c r="E40" s="37">
        <f>+D40/C40</f>
        <v>1</v>
      </c>
      <c r="F40" s="30">
        <v>438742</v>
      </c>
      <c r="G40" s="40">
        <v>0</v>
      </c>
    </row>
    <row r="41" spans="2:7" ht="30" customHeight="1" x14ac:dyDescent="0.3">
      <c r="B41" s="20" t="s">
        <v>14</v>
      </c>
      <c r="C41" s="30">
        <v>0</v>
      </c>
      <c r="D41" s="30">
        <v>0</v>
      </c>
      <c r="E41" s="37">
        <v>0</v>
      </c>
      <c r="F41" s="30">
        <v>0</v>
      </c>
      <c r="G41" s="40">
        <v>0</v>
      </c>
    </row>
    <row r="42" spans="2:7" ht="18" x14ac:dyDescent="0.25">
      <c r="B42" s="23" t="s">
        <v>9</v>
      </c>
      <c r="C42" s="25">
        <v>3516079544.5999999</v>
      </c>
      <c r="D42" s="25">
        <v>3515779544.5999999</v>
      </c>
      <c r="E42" s="36">
        <f>+D42/C42</f>
        <v>0.99991467769821629</v>
      </c>
      <c r="F42" s="25">
        <v>3456079544.5999999</v>
      </c>
      <c r="G42" s="36">
        <f>+F42/C42</f>
        <v>0.98293553964325175</v>
      </c>
    </row>
    <row r="43" spans="2:7" ht="6" customHeight="1" x14ac:dyDescent="0.3">
      <c r="B43" s="9"/>
      <c r="C43" s="9"/>
      <c r="D43" s="10"/>
      <c r="E43" s="38"/>
      <c r="F43" s="10"/>
      <c r="G43" s="38"/>
    </row>
    <row r="44" spans="2:7" ht="18" x14ac:dyDescent="0.25">
      <c r="B44" s="26" t="s">
        <v>10</v>
      </c>
      <c r="C44" s="27">
        <f>+C42+C37</f>
        <v>3753663655.1300001</v>
      </c>
      <c r="D44" s="27">
        <f>+D42+D37</f>
        <v>3753363655.1300001</v>
      </c>
      <c r="E44" s="39">
        <f>+D44/C44</f>
        <v>0.99992007808169225</v>
      </c>
      <c r="F44" s="27">
        <f>+F42+F37</f>
        <v>3693663655.1300001</v>
      </c>
      <c r="G44" s="39">
        <f>+F44/C44</f>
        <v>0.98401561633845369</v>
      </c>
    </row>
    <row r="52" spans="2:7" ht="24" x14ac:dyDescent="0.35">
      <c r="C52" s="14"/>
      <c r="D52" s="44" t="s">
        <v>15</v>
      </c>
      <c r="E52" s="44"/>
      <c r="F52" s="44"/>
      <c r="G52" s="44"/>
    </row>
    <row r="56" spans="2:7" ht="16.5" x14ac:dyDescent="0.3">
      <c r="B56" s="2"/>
      <c r="C56" s="2"/>
      <c r="D56" s="2"/>
      <c r="E56" s="2"/>
      <c r="F56" s="2"/>
      <c r="G56" s="2"/>
    </row>
    <row r="57" spans="2:7" ht="21" customHeight="1" x14ac:dyDescent="0.25">
      <c r="B57" s="11" t="s">
        <v>1</v>
      </c>
      <c r="C57" s="11" t="s">
        <v>2</v>
      </c>
      <c r="D57" s="11" t="s">
        <v>4</v>
      </c>
      <c r="E57" s="11" t="s">
        <v>11</v>
      </c>
      <c r="F57" s="11" t="s">
        <v>5</v>
      </c>
      <c r="G57" s="11" t="s">
        <v>11</v>
      </c>
    </row>
    <row r="58" spans="2:7" ht="6" customHeight="1" x14ac:dyDescent="0.3">
      <c r="B58" s="4"/>
      <c r="C58" s="4"/>
      <c r="D58" s="4"/>
      <c r="E58" s="4"/>
      <c r="F58" s="4"/>
      <c r="G58" s="4"/>
    </row>
    <row r="59" spans="2:7" ht="18" x14ac:dyDescent="0.25">
      <c r="B59" s="15" t="s">
        <v>6</v>
      </c>
      <c r="C59" s="28">
        <f>+C60+C61+C62+C63</f>
        <v>3865587884.8699999</v>
      </c>
      <c r="D59" s="28">
        <f>+D60+D61+D62+D63</f>
        <v>2758817219.6900001</v>
      </c>
      <c r="E59" s="32">
        <f>+D59/C59</f>
        <v>0.713686327114195</v>
      </c>
      <c r="F59" s="28">
        <f>+F60+F61+F62+F63</f>
        <v>2626702822.6300001</v>
      </c>
      <c r="G59" s="32">
        <f>+F59/C59</f>
        <v>0.67950927539662864</v>
      </c>
    </row>
    <row r="60" spans="2:7" ht="18" customHeight="1" x14ac:dyDescent="0.25">
      <c r="B60" s="19" t="s">
        <v>7</v>
      </c>
      <c r="C60" s="29">
        <v>0</v>
      </c>
      <c r="D60" s="29">
        <v>0</v>
      </c>
      <c r="E60" s="33">
        <v>0</v>
      </c>
      <c r="F60" s="29">
        <v>0</v>
      </c>
      <c r="G60" s="33">
        <v>0</v>
      </c>
    </row>
    <row r="61" spans="2:7" ht="18" customHeight="1" x14ac:dyDescent="0.25">
      <c r="B61" s="19" t="s">
        <v>12</v>
      </c>
      <c r="C61" s="29">
        <v>3865587884.8699999</v>
      </c>
      <c r="D61" s="29">
        <v>2758817219.6900001</v>
      </c>
      <c r="E61" s="33">
        <f>+D61/C61</f>
        <v>0.713686327114195</v>
      </c>
      <c r="F61" s="29">
        <v>2626702822.6300001</v>
      </c>
      <c r="G61" s="33">
        <f t="shared" ref="G61" si="3">+F61/C61</f>
        <v>0.67950927539662864</v>
      </c>
    </row>
    <row r="62" spans="2:7" ht="18" customHeight="1" x14ac:dyDescent="0.25">
      <c r="B62" s="19" t="s">
        <v>13</v>
      </c>
      <c r="C62" s="29">
        <v>0</v>
      </c>
      <c r="D62" s="29">
        <v>0</v>
      </c>
      <c r="E62" s="33">
        <v>0</v>
      </c>
      <c r="F62" s="29">
        <v>0</v>
      </c>
      <c r="G62" s="33">
        <v>0</v>
      </c>
    </row>
    <row r="63" spans="2:7" ht="30" customHeight="1" x14ac:dyDescent="0.3">
      <c r="B63" s="20" t="s">
        <v>14</v>
      </c>
      <c r="C63" s="29">
        <v>0</v>
      </c>
      <c r="D63" s="29">
        <v>0</v>
      </c>
      <c r="E63" s="33">
        <v>0</v>
      </c>
      <c r="F63" s="29">
        <v>0</v>
      </c>
      <c r="G63" s="33">
        <v>0</v>
      </c>
    </row>
    <row r="64" spans="2:7" ht="18" x14ac:dyDescent="0.25">
      <c r="B64" s="15" t="s">
        <v>9</v>
      </c>
      <c r="C64" s="16">
        <v>9931224098.6000004</v>
      </c>
      <c r="D64" s="16">
        <v>1813038258.9300001</v>
      </c>
      <c r="E64" s="32">
        <f>+D64/C64</f>
        <v>0.18255939458516329</v>
      </c>
      <c r="F64" s="16">
        <v>1813038258.9300001</v>
      </c>
      <c r="G64" s="32">
        <f>+F64/C64</f>
        <v>0.18255939458516329</v>
      </c>
    </row>
    <row r="65" spans="2:7" ht="6" customHeight="1" x14ac:dyDescent="0.3">
      <c r="B65" s="4"/>
      <c r="C65" s="4"/>
      <c r="D65" s="4"/>
      <c r="E65" s="34"/>
      <c r="F65" s="4"/>
      <c r="G65" s="34"/>
    </row>
    <row r="66" spans="2:7" ht="18" x14ac:dyDescent="0.25">
      <c r="B66" s="17" t="s">
        <v>10</v>
      </c>
      <c r="C66" s="18">
        <f>+C64+C59</f>
        <v>13796811983.470001</v>
      </c>
      <c r="D66" s="18">
        <f>+D64+D59</f>
        <v>4571855478.6199999</v>
      </c>
      <c r="E66" s="35">
        <f>+D66/C66</f>
        <v>0.33137042703035691</v>
      </c>
      <c r="F66" s="18">
        <f>+F64+F59</f>
        <v>4439741081.5600004</v>
      </c>
      <c r="G66" s="35">
        <f>+F66/C66</f>
        <v>0.32179470785564568</v>
      </c>
    </row>
    <row r="74" spans="2:7" ht="24" x14ac:dyDescent="0.35">
      <c r="B74" s="7"/>
      <c r="C74" s="14"/>
      <c r="D74" s="44" t="s">
        <v>15</v>
      </c>
      <c r="E74" s="44"/>
      <c r="F74" s="44"/>
      <c r="G74" s="44"/>
    </row>
    <row r="78" spans="2:7" x14ac:dyDescent="0.25">
      <c r="B78" s="8" t="s">
        <v>1</v>
      </c>
      <c r="C78" s="8" t="s">
        <v>2</v>
      </c>
      <c r="D78" s="8" t="s">
        <v>4</v>
      </c>
      <c r="E78" s="8" t="s">
        <v>3</v>
      </c>
      <c r="F78" s="8" t="s">
        <v>5</v>
      </c>
      <c r="G78" s="8" t="s">
        <v>3</v>
      </c>
    </row>
    <row r="79" spans="2:7" ht="6" customHeight="1" x14ac:dyDescent="0.3">
      <c r="B79" s="9"/>
      <c r="C79" s="9"/>
      <c r="D79" s="9"/>
      <c r="E79" s="9"/>
      <c r="F79" s="9"/>
      <c r="G79" s="9"/>
    </row>
    <row r="80" spans="2:7" ht="18" x14ac:dyDescent="0.25">
      <c r="B80" s="23" t="s">
        <v>6</v>
      </c>
      <c r="C80" s="24">
        <f>+C81+C82+C83+C84+C85</f>
        <v>18864481104.610001</v>
      </c>
      <c r="D80" s="24">
        <f>+D81+D82+D83+D84+D85</f>
        <v>18638054831.279999</v>
      </c>
      <c r="E80" s="36">
        <f>+D80/C80</f>
        <v>0.98799721698813814</v>
      </c>
      <c r="F80" s="24">
        <f>+F81+F82+F83+F84+F85</f>
        <v>16534230245.220001</v>
      </c>
      <c r="G80" s="36">
        <f>+F80/C80</f>
        <v>0.87647416080686447</v>
      </c>
    </row>
    <row r="81" spans="2:7" ht="18" customHeight="1" x14ac:dyDescent="0.25">
      <c r="B81" s="19" t="s">
        <v>7</v>
      </c>
      <c r="C81" s="30">
        <v>668815331.63</v>
      </c>
      <c r="D81" s="30">
        <v>660572040.42999995</v>
      </c>
      <c r="E81" s="40">
        <f>+D81/C81</f>
        <v>0.98767478732894776</v>
      </c>
      <c r="F81" s="30">
        <v>659153435.87</v>
      </c>
      <c r="G81" s="40">
        <f>+F81/C81</f>
        <v>0.98555371669418446</v>
      </c>
    </row>
    <row r="82" spans="2:7" ht="18" customHeight="1" x14ac:dyDescent="0.25">
      <c r="B82" s="19" t="s">
        <v>12</v>
      </c>
      <c r="C82" s="30">
        <v>11816043398.66</v>
      </c>
      <c r="D82" s="30">
        <v>11597975887</v>
      </c>
      <c r="E82" s="40">
        <f t="shared" ref="E82:E85" si="4">+D82/C82</f>
        <v>0.98154479428496944</v>
      </c>
      <c r="F82" s="30">
        <v>9495569905.5</v>
      </c>
      <c r="G82" s="40">
        <f t="shared" ref="G82:G85" si="5">+F82/C82</f>
        <v>0.80361670866720469</v>
      </c>
    </row>
    <row r="83" spans="2:7" ht="18" customHeight="1" x14ac:dyDescent="0.25">
      <c r="B83" s="19" t="s">
        <v>13</v>
      </c>
      <c r="C83" s="30">
        <v>6305314021.3199997</v>
      </c>
      <c r="D83" s="30">
        <v>6305198570.8500004</v>
      </c>
      <c r="E83" s="40">
        <f t="shared" si="4"/>
        <v>0.99998168997299597</v>
      </c>
      <c r="F83" s="30">
        <v>6305198570.8500004</v>
      </c>
      <c r="G83" s="40">
        <f t="shared" si="5"/>
        <v>0.99998168997299597</v>
      </c>
    </row>
    <row r="84" spans="2:7" ht="24.95" customHeight="1" x14ac:dyDescent="0.25">
      <c r="B84" s="19" t="s">
        <v>8</v>
      </c>
      <c r="C84" s="21">
        <v>790000</v>
      </c>
      <c r="D84" s="21">
        <v>790000</v>
      </c>
      <c r="E84" s="40">
        <f t="shared" si="4"/>
        <v>1</v>
      </c>
      <c r="F84" s="30">
        <v>790000</v>
      </c>
      <c r="G84" s="40">
        <f t="shared" si="5"/>
        <v>1</v>
      </c>
    </row>
    <row r="85" spans="2:7" ht="30" customHeight="1" x14ac:dyDescent="0.3">
      <c r="B85" s="20" t="s">
        <v>14</v>
      </c>
      <c r="C85" s="21">
        <v>73518353</v>
      </c>
      <c r="D85" s="21">
        <v>73518333</v>
      </c>
      <c r="E85" s="40">
        <f t="shared" si="4"/>
        <v>0.99999972795908532</v>
      </c>
      <c r="F85" s="30">
        <v>73518333</v>
      </c>
      <c r="G85" s="40">
        <f t="shared" si="5"/>
        <v>0.99999972795908532</v>
      </c>
    </row>
    <row r="86" spans="2:7" ht="18" x14ac:dyDescent="0.25">
      <c r="B86" s="23" t="s">
        <v>9</v>
      </c>
      <c r="C86" s="25">
        <v>329917241.89999998</v>
      </c>
      <c r="D86" s="25">
        <v>328468291.89999998</v>
      </c>
      <c r="E86" s="36">
        <f>+D86/C86</f>
        <v>0.99560814102453254</v>
      </c>
      <c r="F86" s="25">
        <v>328468291.89999998</v>
      </c>
      <c r="G86" s="36">
        <f>+F86/C86</f>
        <v>0.99560814102453254</v>
      </c>
    </row>
    <row r="87" spans="2:7" ht="6" customHeight="1" x14ac:dyDescent="0.3">
      <c r="B87" s="9"/>
      <c r="C87" s="9"/>
      <c r="D87" s="10"/>
      <c r="E87" s="38"/>
      <c r="F87" s="10"/>
      <c r="G87" s="38"/>
    </row>
    <row r="88" spans="2:7" ht="18" x14ac:dyDescent="0.25">
      <c r="B88" s="26" t="s">
        <v>10</v>
      </c>
      <c r="C88" s="27">
        <f>+C86+C80</f>
        <v>19194398346.510002</v>
      </c>
      <c r="D88" s="27">
        <f>+D86+D80</f>
        <v>18966523123.18</v>
      </c>
      <c r="E88" s="39">
        <f>+D88/C88</f>
        <v>0.9881280351060634</v>
      </c>
      <c r="F88" s="27">
        <f>+F86+F80</f>
        <v>16862698537.120001</v>
      </c>
      <c r="G88" s="39">
        <f>+F88/C88</f>
        <v>0.87852186000849775</v>
      </c>
    </row>
    <row r="97" spans="2:7" ht="24" x14ac:dyDescent="0.35">
      <c r="C97" s="14"/>
      <c r="D97" s="44" t="s">
        <v>15</v>
      </c>
      <c r="E97" s="44"/>
      <c r="F97" s="44"/>
      <c r="G97" s="44"/>
    </row>
    <row r="101" spans="2:7" ht="16.5" x14ac:dyDescent="0.3">
      <c r="B101" s="2"/>
      <c r="C101" s="2"/>
      <c r="D101" s="2"/>
      <c r="E101" s="2"/>
      <c r="F101" s="2"/>
      <c r="G101" s="2"/>
    </row>
    <row r="102" spans="2:7" ht="23.25" customHeight="1" x14ac:dyDescent="0.25">
      <c r="B102" s="11" t="s">
        <v>1</v>
      </c>
      <c r="C102" s="8" t="s">
        <v>2</v>
      </c>
      <c r="D102" s="8" t="s">
        <v>4</v>
      </c>
      <c r="E102" s="8" t="s">
        <v>3</v>
      </c>
      <c r="F102" s="8" t="s">
        <v>5</v>
      </c>
      <c r="G102" s="8" t="s">
        <v>3</v>
      </c>
    </row>
    <row r="103" spans="2:7" ht="6" customHeight="1" x14ac:dyDescent="0.3">
      <c r="B103" s="4"/>
      <c r="C103" s="4"/>
      <c r="D103" s="4"/>
      <c r="E103" s="4"/>
      <c r="F103" s="4"/>
      <c r="G103" s="4"/>
    </row>
    <row r="104" spans="2:7" ht="18" x14ac:dyDescent="0.25">
      <c r="B104" s="15" t="s">
        <v>6</v>
      </c>
      <c r="C104" s="28">
        <f>+C105+C106+C107+C108</f>
        <v>9956030957.7999992</v>
      </c>
      <c r="D104" s="28">
        <f>+D105+D106+D107+D108</f>
        <v>9701870725.7299995</v>
      </c>
      <c r="E104" s="32">
        <f>+D104/C104</f>
        <v>0.97447173144124477</v>
      </c>
      <c r="F104" s="28">
        <f>+F105+F106+F107+F108</f>
        <v>9701870725.7299995</v>
      </c>
      <c r="G104" s="32">
        <f>+F104/C104</f>
        <v>0.97447173144124477</v>
      </c>
    </row>
    <row r="105" spans="2:7" ht="18" customHeight="1" x14ac:dyDescent="0.3">
      <c r="B105" s="19" t="s">
        <v>7</v>
      </c>
      <c r="C105" s="6">
        <v>0</v>
      </c>
      <c r="D105" s="6">
        <v>0</v>
      </c>
      <c r="E105" s="41">
        <v>0</v>
      </c>
      <c r="F105" s="6">
        <v>0</v>
      </c>
      <c r="G105" s="41">
        <v>0</v>
      </c>
    </row>
    <row r="106" spans="2:7" ht="18" customHeight="1" x14ac:dyDescent="0.3">
      <c r="B106" s="19" t="s">
        <v>12</v>
      </c>
      <c r="C106" s="6">
        <v>437202573.80000001</v>
      </c>
      <c r="D106" s="6">
        <v>437202573.30000001</v>
      </c>
      <c r="E106" s="41">
        <f>+D106/C106</f>
        <v>0.99999999885636537</v>
      </c>
      <c r="F106" s="6">
        <v>437202573.30000001</v>
      </c>
      <c r="G106" s="41">
        <f>+F106/C106</f>
        <v>0.99999999885636537</v>
      </c>
    </row>
    <row r="107" spans="2:7" ht="18" customHeight="1" x14ac:dyDescent="0.3">
      <c r="B107" s="19" t="s">
        <v>13</v>
      </c>
      <c r="C107" s="6">
        <v>9518828384</v>
      </c>
      <c r="D107" s="6">
        <v>9264668152.4300003</v>
      </c>
      <c r="E107" s="41">
        <f>+D107/C107</f>
        <v>0.97329921064684677</v>
      </c>
      <c r="F107" s="6">
        <v>9264668152.4300003</v>
      </c>
      <c r="G107" s="41">
        <f>+F107/C107</f>
        <v>0.97329921064684677</v>
      </c>
    </row>
    <row r="108" spans="2:7" ht="30" customHeight="1" x14ac:dyDescent="0.3">
      <c r="B108" s="20" t="s">
        <v>14</v>
      </c>
      <c r="C108" s="29">
        <v>0</v>
      </c>
      <c r="D108" s="29">
        <v>0</v>
      </c>
      <c r="E108" s="33">
        <v>0</v>
      </c>
      <c r="F108" s="29">
        <v>0</v>
      </c>
      <c r="G108" s="33">
        <v>0</v>
      </c>
    </row>
    <row r="109" spans="2:7" ht="18" x14ac:dyDescent="0.25">
      <c r="B109" s="15" t="s">
        <v>9</v>
      </c>
      <c r="C109" s="16">
        <v>37373780</v>
      </c>
      <c r="D109" s="16">
        <v>37373780</v>
      </c>
      <c r="E109" s="32">
        <f>+D109/C109</f>
        <v>1</v>
      </c>
      <c r="F109" s="16">
        <v>37373780</v>
      </c>
      <c r="G109" s="32">
        <f>+F109/C109</f>
        <v>1</v>
      </c>
    </row>
    <row r="110" spans="2:7" ht="6" customHeight="1" x14ac:dyDescent="0.3">
      <c r="B110" s="4"/>
      <c r="C110" s="4"/>
      <c r="D110" s="4"/>
      <c r="E110" s="34"/>
      <c r="F110" s="4"/>
      <c r="G110" s="34"/>
    </row>
    <row r="111" spans="2:7" ht="18" x14ac:dyDescent="0.25">
      <c r="B111" s="17" t="s">
        <v>10</v>
      </c>
      <c r="C111" s="18">
        <f>+C104+C109</f>
        <v>9993404737.7999992</v>
      </c>
      <c r="D111" s="18">
        <f>+D104+D109</f>
        <v>9739244505.7299995</v>
      </c>
      <c r="E111" s="35">
        <f>+D111/C111</f>
        <v>0.97456720319666035</v>
      </c>
      <c r="F111" s="18">
        <f>+F104+F109</f>
        <v>9739244505.7299995</v>
      </c>
      <c r="G111" s="35">
        <f>+F111/C111</f>
        <v>0.97456720319666035</v>
      </c>
    </row>
    <row r="119" spans="2:7" ht="24" x14ac:dyDescent="0.35">
      <c r="C119" s="14"/>
      <c r="D119" s="44" t="s">
        <v>15</v>
      </c>
      <c r="E119" s="44"/>
      <c r="F119" s="44"/>
      <c r="G119" s="44"/>
    </row>
    <row r="123" spans="2:7" ht="16.5" x14ac:dyDescent="0.3">
      <c r="B123" s="2"/>
      <c r="C123" s="2"/>
      <c r="D123" s="2"/>
      <c r="E123" s="2"/>
      <c r="F123" s="2"/>
      <c r="G123" s="2"/>
    </row>
    <row r="124" spans="2:7" ht="22.5" customHeight="1" x14ac:dyDescent="0.25">
      <c r="B124" s="11" t="s">
        <v>1</v>
      </c>
      <c r="C124" s="8" t="s">
        <v>2</v>
      </c>
      <c r="D124" s="8" t="s">
        <v>4</v>
      </c>
      <c r="E124" s="8" t="s">
        <v>3</v>
      </c>
      <c r="F124" s="8" t="s">
        <v>5</v>
      </c>
      <c r="G124" s="8" t="s">
        <v>3</v>
      </c>
    </row>
    <row r="125" spans="2:7" ht="6" customHeight="1" x14ac:dyDescent="0.3">
      <c r="B125" s="4"/>
      <c r="C125" s="4"/>
      <c r="D125" s="4"/>
      <c r="E125" s="4"/>
      <c r="F125" s="4"/>
      <c r="G125" s="4"/>
    </row>
    <row r="126" spans="2:7" ht="18" x14ac:dyDescent="0.25">
      <c r="B126" s="15" t="s">
        <v>6</v>
      </c>
      <c r="C126" s="28">
        <f>+C127+C128+C129+C130</f>
        <v>178457523347.44</v>
      </c>
      <c r="D126" s="28">
        <f>+D127+D128+D129+D130</f>
        <v>164233216802.50003</v>
      </c>
      <c r="E126" s="32">
        <f t="shared" ref="E126:E131" si="6">+D126/C126</f>
        <v>0.920293040729661</v>
      </c>
      <c r="F126" s="28">
        <f>+F127+F128+F129+F130</f>
        <v>162381186337.66</v>
      </c>
      <c r="G126" s="32">
        <f t="shared" ref="G126:G131" si="7">+F126/C126</f>
        <v>0.90991505032555631</v>
      </c>
    </row>
    <row r="127" spans="2:7" ht="18" customHeight="1" x14ac:dyDescent="0.25">
      <c r="B127" s="19" t="s">
        <v>7</v>
      </c>
      <c r="C127" s="29">
        <v>14179302</v>
      </c>
      <c r="D127" s="29">
        <v>14179302</v>
      </c>
      <c r="E127" s="33">
        <f t="shared" si="6"/>
        <v>1</v>
      </c>
      <c r="F127" s="29">
        <v>14179302</v>
      </c>
      <c r="G127" s="33">
        <f t="shared" si="7"/>
        <v>1</v>
      </c>
    </row>
    <row r="128" spans="2:7" ht="18" customHeight="1" x14ac:dyDescent="0.25">
      <c r="B128" s="19" t="s">
        <v>12</v>
      </c>
      <c r="C128" s="29">
        <v>16350566366.969999</v>
      </c>
      <c r="D128" s="29">
        <v>14598351682.16</v>
      </c>
      <c r="E128" s="33">
        <f t="shared" si="6"/>
        <v>0.89283461835611566</v>
      </c>
      <c r="F128" s="29">
        <v>12898404907.16</v>
      </c>
      <c r="G128" s="33">
        <f t="shared" si="7"/>
        <v>0.78886594003350508</v>
      </c>
    </row>
    <row r="129" spans="2:7" ht="18" customHeight="1" x14ac:dyDescent="0.25">
      <c r="B129" s="19" t="s">
        <v>13</v>
      </c>
      <c r="C129" s="29">
        <v>162077152838.47</v>
      </c>
      <c r="D129" s="29">
        <v>149605060978.34003</v>
      </c>
      <c r="E129" s="33">
        <f t="shared" si="6"/>
        <v>0.92304842698859624</v>
      </c>
      <c r="F129" s="29">
        <v>149452977288.5</v>
      </c>
      <c r="G129" s="33">
        <f t="shared" si="7"/>
        <v>0.92211008566672215</v>
      </c>
    </row>
    <row r="130" spans="2:7" ht="30" customHeight="1" x14ac:dyDescent="0.3">
      <c r="B130" s="20" t="s">
        <v>14</v>
      </c>
      <c r="C130" s="29">
        <v>15624840</v>
      </c>
      <c r="D130" s="29">
        <v>15624840</v>
      </c>
      <c r="E130" s="33">
        <f t="shared" si="6"/>
        <v>1</v>
      </c>
      <c r="F130" s="29">
        <v>15624840</v>
      </c>
      <c r="G130" s="33">
        <f t="shared" si="7"/>
        <v>1</v>
      </c>
    </row>
    <row r="131" spans="2:7" ht="18" x14ac:dyDescent="0.25">
      <c r="B131" s="15" t="s">
        <v>9</v>
      </c>
      <c r="C131" s="16">
        <v>71393932189.779999</v>
      </c>
      <c r="D131" s="16">
        <v>26197536241.299999</v>
      </c>
      <c r="E131" s="32">
        <f t="shared" si="6"/>
        <v>0.36694345636631237</v>
      </c>
      <c r="F131" s="16">
        <v>26006000253.620003</v>
      </c>
      <c r="G131" s="32">
        <f t="shared" si="7"/>
        <v>0.36426065151434184</v>
      </c>
    </row>
    <row r="132" spans="2:7" ht="6" customHeight="1" x14ac:dyDescent="0.3">
      <c r="B132" s="4"/>
      <c r="C132" s="4"/>
      <c r="D132" s="4"/>
      <c r="E132" s="34"/>
      <c r="F132" s="4"/>
      <c r="G132" s="34"/>
    </row>
    <row r="133" spans="2:7" ht="18" x14ac:dyDescent="0.25">
      <c r="B133" s="17" t="s">
        <v>10</v>
      </c>
      <c r="C133" s="18">
        <f>+C131+C126</f>
        <v>249851455537.22</v>
      </c>
      <c r="D133" s="18">
        <f>+D131+D126</f>
        <v>190430753043.80002</v>
      </c>
      <c r="E133" s="35">
        <f>+D133/C133</f>
        <v>0.76217588020187388</v>
      </c>
      <c r="F133" s="18">
        <f>+F131+F126</f>
        <v>188387186591.28</v>
      </c>
      <c r="G133" s="35">
        <f>+F133/C133</f>
        <v>0.75399675453648196</v>
      </c>
    </row>
    <row r="134" spans="2:7" x14ac:dyDescent="0.25">
      <c r="E134" s="42"/>
    </row>
  </sheetData>
  <mergeCells count="7">
    <mergeCell ref="D119:G119"/>
    <mergeCell ref="D8:G8"/>
    <mergeCell ref="D31:G31"/>
    <mergeCell ref="D52:G52"/>
    <mergeCell ref="D74:G74"/>
    <mergeCell ref="D97:G97"/>
    <mergeCell ref="B12:G12"/>
  </mergeCells>
  <pageMargins left="0.7" right="0.7" top="0.75" bottom="0.75" header="0.3" footer="0.3"/>
  <pageSetup paperSize="9" orientation="portrait" r:id="rId1"/>
  <ignoredErrors>
    <ignoredError sqref="D23:E23 E37 E59 E66 D87:D88 D110:F110 F87:F88 E111 E126 E16:E17 E21:E22 E104 E132:E133 E18:E20 E24 E80 E44 E8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2019</Anio>
    <_dlc_DocId xmlns="81cc8fc0-8d1e-4295-8f37-5d076116407c">2TV4CCKVFCYA-94321226-30</_dlc_DocId>
    <_dlc_DocIdUrl xmlns="81cc8fc0-8d1e-4295-8f37-5d076116407c">
      <Url>https://www.minjusticia.gov.co/ministerio/_layouts/15/DocIdRedir.aspx?ID=2TV4CCKVFCYA-94321226-30</Url>
      <Description>2TV4CCKVFCYA-94321226-30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9B6DFD-58BE-40CB-872E-2325485A944D}"/>
</file>

<file path=customXml/itemProps2.xml><?xml version="1.0" encoding="utf-8"?>
<ds:datastoreItem xmlns:ds="http://schemas.openxmlformats.org/officeDocument/2006/customXml" ds:itemID="{43A22C81-0532-4025-9D13-1F6DE3074110}"/>
</file>

<file path=customXml/itemProps3.xml><?xml version="1.0" encoding="utf-8"?>
<ds:datastoreItem xmlns:ds="http://schemas.openxmlformats.org/officeDocument/2006/customXml" ds:itemID="{794D8B39-6884-477C-9C2E-70D0A68197B2}"/>
</file>

<file path=customXml/itemProps4.xml><?xml version="1.0" encoding="utf-8"?>
<ds:datastoreItem xmlns:ds="http://schemas.openxmlformats.org/officeDocument/2006/customXml" ds:itemID="{1E988D30-E018-44B4-B4EC-EF4AE1DF0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Enero</dc:title>
  <dc:creator>BELKIS YORGETH RONCANCIO ENCISO</dc:creator>
  <cp:lastModifiedBy>BELKIS YORGETH RONCANCIO ENCISO</cp:lastModifiedBy>
  <cp:lastPrinted>2018-06-05T16:42:59Z</cp:lastPrinted>
  <dcterms:created xsi:type="dcterms:W3CDTF">2018-02-21T20:39:46Z</dcterms:created>
  <dcterms:modified xsi:type="dcterms:W3CDTF">2019-08-01T20:07:20Z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3000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9dab38bb-a474-48f3-ab32-7e6a15cd4bfa</vt:lpwstr>
  </property>
</Properties>
</file>