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even\Desktop\BELKIS\Trabajo en Casa\Informes Pag WEB MJD\"/>
    </mc:Choice>
  </mc:AlternateContent>
  <bookViews>
    <workbookView xWindow="0" yWindow="0" windowWidth="21600" windowHeight="9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7" i="1" l="1"/>
  <c r="G81" i="1"/>
  <c r="E81" i="1"/>
  <c r="E67" i="1"/>
  <c r="E65" i="1"/>
  <c r="E62" i="1"/>
  <c r="G20" i="1"/>
  <c r="E20" i="1"/>
  <c r="F127" i="1"/>
  <c r="G105" i="1"/>
  <c r="G85" i="1" l="1"/>
  <c r="E85" i="1"/>
  <c r="D20" i="1"/>
  <c r="C20" i="1"/>
  <c r="G108" i="1"/>
  <c r="G107" i="1"/>
  <c r="G87" i="1"/>
  <c r="G86" i="1"/>
  <c r="G84" i="1"/>
  <c r="G82" i="1"/>
  <c r="G65" i="1"/>
  <c r="E41" i="1"/>
  <c r="G41" i="1"/>
  <c r="E40" i="1"/>
  <c r="G40" i="1"/>
  <c r="G39" i="1"/>
  <c r="G110" i="1"/>
  <c r="E82" i="1"/>
  <c r="E39" i="1"/>
  <c r="F22" i="1"/>
  <c r="F21" i="1"/>
  <c r="F20" i="1"/>
  <c r="F19" i="1"/>
  <c r="F18" i="1"/>
  <c r="F17" i="1"/>
  <c r="F16" i="1"/>
  <c r="F24" i="1" s="1"/>
  <c r="D17" i="1"/>
  <c r="D18" i="1"/>
  <c r="D19" i="1"/>
  <c r="D21" i="1"/>
  <c r="C22" i="1"/>
  <c r="C21" i="1"/>
  <c r="G21" i="1"/>
  <c r="C19" i="1"/>
  <c r="G19" i="1" s="1"/>
  <c r="C18" i="1"/>
  <c r="G18" i="1"/>
  <c r="C17" i="1"/>
  <c r="E129" i="1"/>
  <c r="E130" i="1"/>
  <c r="E83" i="1"/>
  <c r="E84" i="1"/>
  <c r="E86" i="1"/>
  <c r="E110" i="1"/>
  <c r="E108" i="1"/>
  <c r="E107" i="1"/>
  <c r="C38" i="1"/>
  <c r="C45" i="1"/>
  <c r="E21" i="1"/>
  <c r="F134" i="1"/>
  <c r="D127" i="1"/>
  <c r="D134" i="1" s="1"/>
  <c r="C127" i="1"/>
  <c r="C134" i="1" s="1"/>
  <c r="C81" i="1"/>
  <c r="F105" i="1"/>
  <c r="D105" i="1"/>
  <c r="C105" i="1"/>
  <c r="E105" i="1"/>
  <c r="F81" i="1"/>
  <c r="D81" i="1"/>
  <c r="F60" i="1"/>
  <c r="D60" i="1"/>
  <c r="D67" i="1" s="1"/>
  <c r="C60" i="1"/>
  <c r="G60" i="1" s="1"/>
  <c r="F38" i="1"/>
  <c r="D38" i="1"/>
  <c r="D45" i="1" s="1"/>
  <c r="E45" i="1" s="1"/>
  <c r="G132" i="1"/>
  <c r="G130" i="1"/>
  <c r="G129" i="1"/>
  <c r="G128" i="1"/>
  <c r="E132" i="1"/>
  <c r="E128" i="1"/>
  <c r="G83" i="1"/>
  <c r="C67" i="1"/>
  <c r="G62" i="1"/>
  <c r="G43" i="1"/>
  <c r="E43" i="1"/>
  <c r="G17" i="1"/>
  <c r="D22" i="1"/>
  <c r="E22" i="1" s="1"/>
  <c r="E17" i="1"/>
  <c r="G22" i="1"/>
  <c r="F112" i="1"/>
  <c r="F45" i="1"/>
  <c r="G45" i="1" s="1"/>
  <c r="G38" i="1"/>
  <c r="C89" i="1"/>
  <c r="C112" i="1"/>
  <c r="G112" i="1" s="1"/>
  <c r="D112" i="1"/>
  <c r="D89" i="1"/>
  <c r="E89" i="1" s="1"/>
  <c r="F67" i="1"/>
  <c r="G67" i="1" s="1"/>
  <c r="C16" i="1" l="1"/>
  <c r="C24" i="1" s="1"/>
  <c r="G24" i="1" s="1"/>
  <c r="E19" i="1"/>
  <c r="G134" i="1"/>
  <c r="E134" i="1"/>
  <c r="G127" i="1"/>
  <c r="E127" i="1"/>
  <c r="E112" i="1"/>
  <c r="F89" i="1"/>
  <c r="G89" i="1" s="1"/>
  <c r="E60" i="1"/>
  <c r="E18" i="1"/>
  <c r="G16" i="1"/>
  <c r="E38" i="1"/>
  <c r="D16" i="1"/>
  <c r="E16" i="1" l="1"/>
  <c r="D24" i="1"/>
  <c r="E24" i="1" s="1"/>
</calcChain>
</file>

<file path=xl/sharedStrings.xml><?xml version="1.0" encoding="utf-8"?>
<sst xmlns="http://schemas.openxmlformats.org/spreadsheetml/2006/main" count="87" uniqueCount="16">
  <si>
    <t>SECTOR JUSTICIA</t>
  </si>
  <si>
    <t>Descripción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</si>
  <si>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</si>
  <si>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</si>
  <si>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</si>
  <si>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</si>
  <si>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</si>
  <si>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</si>
  <si>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</si>
  <si>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</si>
  <si>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</si>
  <si>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</si>
  <si>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Adquisición de Bienes y Servicios</t>
  </si>
  <si>
    <t>Transferencias Corrientes</t>
  </si>
  <si>
    <t xml:space="preserve">Gastos por Tributos Multas Sanciones e Intereses de Mora </t>
  </si>
  <si>
    <t>Reservas Presupuestales a 30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</si>
</sst>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0" fillId="0" borderId="0" xfId="0" applyBorder="1"/>
    <xf numFmtId="0" fontId="4" fillId="0" borderId="0" xfId="3" applyFont="1" applyFill="1" applyBorder="1"/>
    <xf numFmtId="0" fontId="0" fillId="0" borderId="0" xfId="0" applyBorder="1" applyAlignment="1">
      <alignment wrapText="1"/>
    </xf>
    <xf numFmtId="0" fontId="5" fillId="0" borderId="0" xfId="3" applyFont="1" applyFill="1" applyBorder="1"/>
    <xf numFmtId="0" fontId="0" fillId="3" borderId="0" xfId="0" applyFill="1" applyBorder="1"/>
    <xf numFmtId="4" fontId="5" fillId="0" borderId="0" xfId="3" applyNumberFormat="1" applyFont="1" applyFill="1" applyBorder="1"/>
    <xf numFmtId="0" fontId="8" fillId="0" borderId="0" xfId="3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4" fontId="5" fillId="0" borderId="0" xfId="0" applyNumberFormat="1" applyFont="1" applyFill="1" applyBorder="1"/>
    <xf numFmtId="0" fontId="9" fillId="2" borderId="0" xfId="3" applyFont="1" applyFill="1" applyBorder="1" applyAlignment="1">
      <alignment horizontal="center" vertical="center" wrapText="1"/>
    </xf>
    <xf numFmtId="0" fontId="11" fillId="0" borderId="0" xfId="0" applyFont="1" applyBorder="1"/>
    <xf numFmtId="4" fontId="0" fillId="0" borderId="0" xfId="0" applyNumberFormat="1"/>
    <xf numFmtId="0" fontId="3" fillId="0" borderId="0" xfId="3" applyFont="1" applyFill="1" applyBorder="1" applyAlignment="1"/>
    <xf numFmtId="0" fontId="6" fillId="5" borderId="0" xfId="3" applyFont="1" applyFill="1" applyBorder="1"/>
    <xf numFmtId="4" fontId="6" fillId="5" borderId="0" xfId="3" applyNumberFormat="1" applyFont="1" applyFill="1" applyBorder="1"/>
    <xf numFmtId="0" fontId="7" fillId="4" borderId="0" xfId="3" applyFont="1" applyFill="1" applyBorder="1"/>
    <xf numFmtId="4" fontId="7" fillId="4" borderId="0" xfId="3" applyNumberFormat="1" applyFont="1" applyFill="1" applyBorder="1"/>
    <xf numFmtId="0" fontId="5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wrapText="1"/>
    </xf>
    <xf numFmtId="164" fontId="5" fillId="0" borderId="0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5" borderId="0" xfId="0" applyFont="1" applyFill="1" applyBorder="1"/>
    <xf numFmtId="4" fontId="6" fillId="5" borderId="0" xfId="0" applyNumberFormat="1" applyFont="1" applyFill="1" applyBorder="1" applyAlignment="1">
      <alignment horizontal="right" vertical="center"/>
    </xf>
    <xf numFmtId="4" fontId="6" fillId="5" borderId="0" xfId="0" applyNumberFormat="1" applyFont="1" applyFill="1" applyBorder="1"/>
    <xf numFmtId="0" fontId="7" fillId="4" borderId="0" xfId="0" applyFont="1" applyFill="1" applyBorder="1"/>
    <xf numFmtId="4" fontId="7" fillId="4" borderId="0" xfId="0" applyNumberFormat="1" applyFont="1" applyFill="1" applyBorder="1"/>
    <xf numFmtId="4" fontId="6" fillId="5" borderId="0" xfId="3" applyNumberFormat="1" applyFont="1" applyFill="1" applyBorder="1" applyAlignment="1">
      <alignment horizontal="right" vertical="center"/>
    </xf>
    <xf numFmtId="4" fontId="5" fillId="0" borderId="0" xfId="3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2" fontId="5" fillId="0" borderId="0" xfId="3" applyNumberFormat="1" applyFont="1" applyFill="1" applyBorder="1" applyAlignment="1">
      <alignment vertical="center"/>
    </xf>
    <xf numFmtId="43" fontId="5" fillId="0" borderId="0" xfId="3" applyNumberFormat="1" applyFont="1" applyFill="1" applyBorder="1" applyAlignment="1">
      <alignment vertical="center"/>
    </xf>
    <xf numFmtId="10" fontId="6" fillId="5" borderId="0" xfId="3" applyNumberFormat="1" applyFont="1" applyFill="1" applyBorder="1" applyAlignment="1">
      <alignment horizontal="right"/>
    </xf>
    <xf numFmtId="10" fontId="5" fillId="0" borderId="0" xfId="3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right"/>
    </xf>
    <xf numFmtId="10" fontId="7" fillId="4" borderId="0" xfId="3" applyNumberFormat="1" applyFont="1" applyFill="1" applyBorder="1" applyAlignment="1">
      <alignment horizontal="right"/>
    </xf>
    <xf numFmtId="10" fontId="6" fillId="5" borderId="0" xfId="0" applyNumberFormat="1" applyFont="1" applyFill="1" applyBorder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10" fontId="7" fillId="4" borderId="0" xfId="0" applyNumberFormat="1" applyFont="1" applyFill="1" applyBorder="1" applyAlignment="1">
      <alignment horizontal="right"/>
    </xf>
    <xf numFmtId="10" fontId="5" fillId="0" borderId="0" xfId="0" applyNumberFormat="1" applyFont="1" applyFill="1" applyBorder="1" applyAlignment="1">
      <alignment horizontal="right" vertical="center"/>
    </xf>
    <xf numFmtId="10" fontId="5" fillId="0" borderId="0" xfId="3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4" fontId="5" fillId="0" borderId="0" xfId="1" applyNumberFormat="1" applyFont="1" applyFill="1" applyBorder="1" applyAlignment="1">
      <alignment vertical="center"/>
    </xf>
    <xf numFmtId="0" fontId="3" fillId="0" borderId="0" xfId="3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49</xdr:row>
      <xdr:rowOff>114299</xdr:rowOff>
    </xdr:from>
    <xdr:to>
      <xdr:col>2</xdr:col>
      <xdr:colOff>714375</xdr:colOff>
      <xdr:row>55</xdr:row>
      <xdr:rowOff>142875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72</xdr:row>
      <xdr:rowOff>28575</xdr:rowOff>
    </xdr:from>
    <xdr:to>
      <xdr:col>2</xdr:col>
      <xdr:colOff>800100</xdr:colOff>
      <xdr:row>76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2</xdr:col>
      <xdr:colOff>733395</xdr:colOff>
      <xdr:row>99</xdr:row>
      <xdr:rowOff>169261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22231350"/>
          <a:ext cx="4048095" cy="112176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117</xdr:row>
      <xdr:rowOff>0</xdr:rowOff>
    </xdr:from>
    <xdr:to>
      <xdr:col>2</xdr:col>
      <xdr:colOff>129839</xdr:colOff>
      <xdr:row>122</xdr:row>
      <xdr:rowOff>144875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7270075"/>
          <a:ext cx="3444539" cy="109737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1</xdr:row>
      <xdr:rowOff>161925</xdr:rowOff>
    </xdr:from>
    <xdr:to>
      <xdr:col>1</xdr:col>
      <xdr:colOff>2581927</xdr:colOff>
      <xdr:row>10</xdr:row>
      <xdr:rowOff>57150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33500" y="352425"/>
          <a:ext cx="2010427" cy="172402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30</xdr:row>
      <xdr:rowOff>0</xdr:rowOff>
    </xdr:from>
    <xdr:to>
      <xdr:col>2</xdr:col>
      <xdr:colOff>1034919</xdr:colOff>
      <xdr:row>33</xdr:row>
      <xdr:rowOff>47625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2001" y="6172200"/>
          <a:ext cx="4349618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35"/>
  <sheetViews>
    <sheetView showGridLines="0" tabSelected="1" zoomScaleNormal="100" workbookViewId="0">
      <selection activeCell="C6" sqref="C6"/>
    </sheetView>
  </sheetViews>
  <sheetFormatPr baseColWidth="10" defaultRowHeight="15" x14ac:dyDescent="0.25"/>
  <cols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2" bestFit="1" customWidth="1"/>
  </cols>
  <sheetData>
    <row r="8" spans="2:7" ht="24" x14ac:dyDescent="0.35">
      <c r="C8" s="14"/>
      <c r="D8" s="45" t="s">
        <v>15</v>
      </c>
      <c r="E8" s="45"/>
      <c r="F8" s="45"/>
      <c r="G8" s="45"/>
    </row>
    <row r="12" spans="2:7" s="12" customFormat="1" ht="21" customHeight="1" x14ac:dyDescent="0.35">
      <c r="B12" s="46" t="s">
        <v>0</v>
      </c>
      <c r="C12" s="46"/>
      <c r="D12" s="46"/>
      <c r="E12" s="46"/>
      <c r="F12" s="46"/>
      <c r="G12" s="46"/>
    </row>
    <row r="13" spans="2:7" s="1" customFormat="1" ht="9.75" customHeight="1" x14ac:dyDescent="0.3">
      <c r="B13" s="2"/>
      <c r="C13" s="2"/>
      <c r="D13" s="2"/>
      <c r="E13" s="2"/>
      <c r="F13" s="2"/>
      <c r="G13" s="2"/>
    </row>
    <row r="14" spans="2:7" s="3" customFormat="1" x14ac:dyDescent="0.25">
      <c r="B14" s="8" t="s">
        <v>1</v>
      </c>
      <c r="C14" s="8" t="s">
        <v>2</v>
      </c>
      <c r="D14" s="8" t="s">
        <v>4</v>
      </c>
      <c r="E14" s="8" t="s">
        <v>3</v>
      </c>
      <c r="F14" s="8" t="s">
        <v>5</v>
      </c>
      <c r="G14" s="8" t="s">
        <v>3</v>
      </c>
    </row>
    <row r="15" spans="2:7" s="1" customFormat="1" ht="6" customHeight="1" x14ac:dyDescent="0.3">
      <c r="B15" s="4"/>
      <c r="C15" s="4"/>
      <c r="D15" s="4"/>
      <c r="E15" s="4"/>
      <c r="F15" s="4"/>
      <c r="G15" s="4"/>
    </row>
    <row r="16" spans="2:7" s="5" customFormat="1" ht="18" x14ac:dyDescent="0.25">
      <c r="B16" s="15" t="s">
        <v>6</v>
      </c>
      <c r="C16" s="16">
        <f>+C17+C18+C19+C20+C21</f>
        <v>287726936276.85999</v>
      </c>
      <c r="D16" s="16">
        <f>+D17+D18+D19+D20+D21</f>
        <v>249592722872.04001</v>
      </c>
      <c r="E16" s="33">
        <f>+D16/C16</f>
        <v>0.8674638742612335</v>
      </c>
      <c r="F16" s="16">
        <f>+F17+F18+F19+F20+F21</f>
        <v>245031776000.08002</v>
      </c>
      <c r="G16" s="33">
        <f>+F16/C16</f>
        <v>0.85161222362685807</v>
      </c>
    </row>
    <row r="17" spans="2:7" s="1" customFormat="1" ht="18" customHeight="1" x14ac:dyDescent="0.25">
      <c r="B17" s="19" t="s">
        <v>7</v>
      </c>
      <c r="C17" s="29">
        <f t="shared" ref="C17:D19" si="0">+C39+C61+C82+C106+C128</f>
        <v>1456182151.5999999</v>
      </c>
      <c r="D17" s="29">
        <f t="shared" si="0"/>
        <v>1367279284</v>
      </c>
      <c r="E17" s="34">
        <f>+D17/C17</f>
        <v>0.93894797604659785</v>
      </c>
      <c r="F17" s="29">
        <f>+F39+F61+F82+F106+F128</f>
        <v>1343338393</v>
      </c>
      <c r="G17" s="34">
        <f>+F17/C17</f>
        <v>0.92250711322343071</v>
      </c>
    </row>
    <row r="18" spans="2:7" s="1" customFormat="1" ht="18" customHeight="1" x14ac:dyDescent="0.25">
      <c r="B18" s="19" t="s">
        <v>12</v>
      </c>
      <c r="C18" s="29">
        <f t="shared" si="0"/>
        <v>52758565958.089996</v>
      </c>
      <c r="D18" s="29">
        <f t="shared" si="0"/>
        <v>39638666785.409996</v>
      </c>
      <c r="E18" s="34">
        <f t="shared" ref="E18:G21" si="1">+D18/C18</f>
        <v>0.7513219145664024</v>
      </c>
      <c r="F18" s="29">
        <f>+F40+F62+F83+F107+F129</f>
        <v>39609391934.129997</v>
      </c>
      <c r="G18" s="34">
        <f t="shared" ref="G18:G21" si="2">+F18/C18</f>
        <v>0.75076703118872956</v>
      </c>
    </row>
    <row r="19" spans="2:7" s="1" customFormat="1" ht="18" customHeight="1" x14ac:dyDescent="0.25">
      <c r="B19" s="19" t="s">
        <v>13</v>
      </c>
      <c r="C19" s="29">
        <f t="shared" si="0"/>
        <v>231988391375.70999</v>
      </c>
      <c r="D19" s="29">
        <f t="shared" si="0"/>
        <v>207064180764.88</v>
      </c>
      <c r="E19" s="34">
        <f t="shared" si="1"/>
        <v>0.89256268185219356</v>
      </c>
      <c r="F19" s="29">
        <f>+F41+F63+F84+F108+F130</f>
        <v>202562180025.20001</v>
      </c>
      <c r="G19" s="34">
        <f t="shared" si="2"/>
        <v>0.87315653522139558</v>
      </c>
    </row>
    <row r="20" spans="2:7" s="22" customFormat="1" ht="24.95" customHeight="1" x14ac:dyDescent="0.25">
      <c r="B20" s="19" t="s">
        <v>8</v>
      </c>
      <c r="C20" s="29">
        <f t="shared" ref="C20:D20" si="3">+C85</f>
        <v>1491425787.46</v>
      </c>
      <c r="D20" s="29">
        <f t="shared" si="3"/>
        <v>1490225280.75</v>
      </c>
      <c r="E20" s="34">
        <f t="shared" si="1"/>
        <v>0.99919506104823053</v>
      </c>
      <c r="F20" s="29">
        <f>+F85</f>
        <v>1484494890.75</v>
      </c>
      <c r="G20" s="34">
        <f t="shared" si="2"/>
        <v>0.99535283835892108</v>
      </c>
    </row>
    <row r="21" spans="2:7" s="1" customFormat="1" ht="30" customHeight="1" x14ac:dyDescent="0.3">
      <c r="B21" s="20" t="s">
        <v>14</v>
      </c>
      <c r="C21" s="32">
        <f>+C42+C64+C86+C109+C131</f>
        <v>32371004</v>
      </c>
      <c r="D21" s="32">
        <f>+D42+D64+D86+D109+D131</f>
        <v>32370757</v>
      </c>
      <c r="E21" s="34">
        <f t="shared" si="1"/>
        <v>0.99999236971457539</v>
      </c>
      <c r="F21" s="29">
        <f>+F42+F64+F86+F109+F131</f>
        <v>32370757</v>
      </c>
      <c r="G21" s="34">
        <f t="shared" si="2"/>
        <v>0.99999236971457539</v>
      </c>
    </row>
    <row r="22" spans="2:7" s="5" customFormat="1" ht="18" x14ac:dyDescent="0.25">
      <c r="B22" s="15" t="s">
        <v>9</v>
      </c>
      <c r="C22" s="16">
        <f>+C43+C65+C87+C110+C132</f>
        <v>237652070833.35001</v>
      </c>
      <c r="D22" s="16">
        <f>+D43+D65+D87+D110+D132</f>
        <v>28401397619.93</v>
      </c>
      <c r="E22" s="33">
        <f>+D22/C22</f>
        <v>0.11950831112195971</v>
      </c>
      <c r="F22" s="16">
        <f>+F43+F65+F87+F110+F132</f>
        <v>27729555056.129997</v>
      </c>
      <c r="G22" s="33">
        <f>+F22/C22</f>
        <v>0.11668131045058276</v>
      </c>
    </row>
    <row r="23" spans="2:7" s="1" customFormat="1" ht="6" customHeight="1" x14ac:dyDescent="0.3">
      <c r="B23" s="4"/>
      <c r="C23" s="4"/>
      <c r="D23" s="4"/>
      <c r="E23" s="35"/>
      <c r="F23" s="4"/>
      <c r="G23" s="35"/>
    </row>
    <row r="24" spans="2:7" s="5" customFormat="1" ht="18" x14ac:dyDescent="0.25">
      <c r="B24" s="17" t="s">
        <v>10</v>
      </c>
      <c r="C24" s="18">
        <f>+C22+C16</f>
        <v>525379007110.20996</v>
      </c>
      <c r="D24" s="18">
        <f>+D22+D16</f>
        <v>277994120491.97003</v>
      </c>
      <c r="E24" s="36">
        <f>+D24/C24</f>
        <v>0.52913062137949973</v>
      </c>
      <c r="F24" s="18">
        <f>+F22+F16</f>
        <v>272761331056.21002</v>
      </c>
      <c r="G24" s="36">
        <f>+F24/C24</f>
        <v>0.51917059373290153</v>
      </c>
    </row>
    <row r="26" spans="2:7" x14ac:dyDescent="0.25">
      <c r="C26" s="13"/>
      <c r="D26" s="13"/>
      <c r="E26" s="13"/>
      <c r="F26" s="13"/>
      <c r="G26" s="13"/>
    </row>
    <row r="27" spans="2:7" x14ac:dyDescent="0.25">
      <c r="C27" s="13"/>
      <c r="D27" s="13"/>
      <c r="E27" s="13"/>
      <c r="F27" s="13"/>
      <c r="G27" s="13"/>
    </row>
    <row r="32" spans="2:7" ht="24" x14ac:dyDescent="0.35">
      <c r="B32" s="7"/>
      <c r="C32" s="14"/>
      <c r="D32" s="45" t="s">
        <v>15</v>
      </c>
      <c r="E32" s="45"/>
      <c r="F32" s="45"/>
      <c r="G32" s="45"/>
    </row>
    <row r="36" spans="2:7" x14ac:dyDescent="0.25">
      <c r="B36" s="8" t="s">
        <v>1</v>
      </c>
      <c r="C36" s="8" t="s">
        <v>2</v>
      </c>
      <c r="D36" s="8" t="s">
        <v>4</v>
      </c>
      <c r="E36" s="8" t="s">
        <v>3</v>
      </c>
      <c r="F36" s="8" t="s">
        <v>5</v>
      </c>
      <c r="G36" s="8" t="s">
        <v>3</v>
      </c>
    </row>
    <row r="37" spans="2:7" ht="6" customHeight="1" x14ac:dyDescent="0.3">
      <c r="B37" s="9"/>
      <c r="C37" s="9"/>
      <c r="D37" s="9"/>
      <c r="E37" s="9"/>
      <c r="F37" s="9"/>
      <c r="G37" s="9"/>
    </row>
    <row r="38" spans="2:7" ht="18" x14ac:dyDescent="0.25">
      <c r="B38" s="23" t="s">
        <v>6</v>
      </c>
      <c r="C38" s="24">
        <f>+C39+C40+C41+C42</f>
        <v>2489998497.6999998</v>
      </c>
      <c r="D38" s="24">
        <f>+D39+D40+D41+D42</f>
        <v>1947030278.4100001</v>
      </c>
      <c r="E38" s="37">
        <f>+D38/C38</f>
        <v>0.781940342618063</v>
      </c>
      <c r="F38" s="24">
        <f>+F39+F40+F41+F42</f>
        <v>1947030278.4100001</v>
      </c>
      <c r="G38" s="37">
        <f>+F38/C38</f>
        <v>0.781940342618063</v>
      </c>
    </row>
    <row r="39" spans="2:7" ht="18" customHeight="1" x14ac:dyDescent="0.25">
      <c r="B39" s="19" t="s">
        <v>7</v>
      </c>
      <c r="C39" s="30">
        <v>252145677</v>
      </c>
      <c r="D39" s="30">
        <v>252145677</v>
      </c>
      <c r="E39" s="38">
        <f>+D39/C39</f>
        <v>1</v>
      </c>
      <c r="F39" s="30">
        <v>252145677</v>
      </c>
      <c r="G39" s="38">
        <f>+F39/C39</f>
        <v>1</v>
      </c>
    </row>
    <row r="40" spans="2:7" ht="18" customHeight="1" x14ac:dyDescent="0.25">
      <c r="B40" s="19" t="s">
        <v>12</v>
      </c>
      <c r="C40" s="30">
        <v>740379779.27999997</v>
      </c>
      <c r="D40" s="30">
        <v>725881693.44000006</v>
      </c>
      <c r="E40" s="38">
        <f>+D40/C40</f>
        <v>0.98041804186751436</v>
      </c>
      <c r="F40" s="30">
        <v>725881693.44000006</v>
      </c>
      <c r="G40" s="38">
        <f>+F40/C40</f>
        <v>0.98041804186751436</v>
      </c>
    </row>
    <row r="41" spans="2:7" ht="18" customHeight="1" x14ac:dyDescent="0.25">
      <c r="B41" s="19" t="s">
        <v>13</v>
      </c>
      <c r="C41" s="30">
        <v>1497473041.4200001</v>
      </c>
      <c r="D41" s="30">
        <v>969002907.97000003</v>
      </c>
      <c r="E41" s="38">
        <f>+D41/C41</f>
        <v>0.64709205519394808</v>
      </c>
      <c r="F41" s="30">
        <v>969002907.97000003</v>
      </c>
      <c r="G41" s="38">
        <f>+F41/C41</f>
        <v>0.64709205519394808</v>
      </c>
    </row>
    <row r="42" spans="2:7" ht="30" customHeight="1" x14ac:dyDescent="0.3">
      <c r="B42" s="20" t="s">
        <v>14</v>
      </c>
      <c r="C42" s="30">
        <v>0</v>
      </c>
      <c r="D42" s="30">
        <v>0</v>
      </c>
      <c r="E42" s="38">
        <v>0</v>
      </c>
      <c r="F42" s="30">
        <v>0</v>
      </c>
      <c r="G42" s="41">
        <v>0</v>
      </c>
    </row>
    <row r="43" spans="2:7" ht="18" x14ac:dyDescent="0.25">
      <c r="B43" s="23" t="s">
        <v>9</v>
      </c>
      <c r="C43" s="25">
        <v>4394665910.9499998</v>
      </c>
      <c r="D43" s="25">
        <v>2977055229.1399999</v>
      </c>
      <c r="E43" s="37">
        <f>+D43/C43</f>
        <v>0.67742469836494268</v>
      </c>
      <c r="F43" s="25">
        <v>2893055229.1399999</v>
      </c>
      <c r="G43" s="37">
        <f>+F43/C43</f>
        <v>0.6583106174081399</v>
      </c>
    </row>
    <row r="44" spans="2:7" ht="6" customHeight="1" x14ac:dyDescent="0.3">
      <c r="B44" s="9"/>
      <c r="C44" s="9"/>
      <c r="D44" s="10"/>
      <c r="E44" s="39"/>
      <c r="F44" s="10"/>
      <c r="G44" s="39"/>
    </row>
    <row r="45" spans="2:7" ht="18" x14ac:dyDescent="0.25">
      <c r="B45" s="26" t="s">
        <v>10</v>
      </c>
      <c r="C45" s="27">
        <f>+C43+C38</f>
        <v>6884664408.6499996</v>
      </c>
      <c r="D45" s="27">
        <f>+D43+D38</f>
        <v>4924085507.5500002</v>
      </c>
      <c r="E45" s="40">
        <f>+D45/C45</f>
        <v>0.7152252042036068</v>
      </c>
      <c r="F45" s="27">
        <f>+F43+F38</f>
        <v>4840085507.5500002</v>
      </c>
      <c r="G45" s="40">
        <f>+F45/C45</f>
        <v>0.70302417376638449</v>
      </c>
    </row>
    <row r="53" spans="2:7" ht="24" x14ac:dyDescent="0.35">
      <c r="C53" s="14"/>
      <c r="D53" s="45" t="s">
        <v>15</v>
      </c>
      <c r="E53" s="45"/>
      <c r="F53" s="45"/>
      <c r="G53" s="45"/>
    </row>
    <row r="57" spans="2:7" ht="16.5" x14ac:dyDescent="0.3">
      <c r="B57" s="2"/>
      <c r="C57" s="2"/>
      <c r="D57" s="2"/>
      <c r="E57" s="2"/>
      <c r="F57" s="2"/>
      <c r="G57" s="2"/>
    </row>
    <row r="58" spans="2:7" ht="21" customHeight="1" x14ac:dyDescent="0.25">
      <c r="B58" s="11" t="s">
        <v>1</v>
      </c>
      <c r="C58" s="11" t="s">
        <v>2</v>
      </c>
      <c r="D58" s="11" t="s">
        <v>4</v>
      </c>
      <c r="E58" s="11" t="s">
        <v>11</v>
      </c>
      <c r="F58" s="11" t="s">
        <v>5</v>
      </c>
      <c r="G58" s="11" t="s">
        <v>11</v>
      </c>
    </row>
    <row r="59" spans="2:7" ht="6" customHeight="1" x14ac:dyDescent="0.3">
      <c r="B59" s="4"/>
      <c r="C59" s="4"/>
      <c r="D59" s="4"/>
      <c r="E59" s="4"/>
      <c r="F59" s="4"/>
      <c r="G59" s="4"/>
    </row>
    <row r="60" spans="2:7" ht="18" x14ac:dyDescent="0.25">
      <c r="B60" s="15" t="s">
        <v>6</v>
      </c>
      <c r="C60" s="28">
        <f>+C61+C62+C63+C64</f>
        <v>5436370734.29</v>
      </c>
      <c r="D60" s="28">
        <f>+D61+D62+D63+D64</f>
        <v>3331610429.6500001</v>
      </c>
      <c r="E60" s="33">
        <f>+D60/C60</f>
        <v>0.61283723875485741</v>
      </c>
      <c r="F60" s="28">
        <f>+F61+F62+F63+F64</f>
        <v>3331610429.6500001</v>
      </c>
      <c r="G60" s="33">
        <f>+F60/C60</f>
        <v>0.61283723875485741</v>
      </c>
    </row>
    <row r="61" spans="2:7" ht="18" customHeight="1" x14ac:dyDescent="0.25">
      <c r="B61" s="19" t="s">
        <v>7</v>
      </c>
      <c r="C61" s="29">
        <v>0</v>
      </c>
      <c r="D61" s="29">
        <v>0</v>
      </c>
      <c r="E61" s="34">
        <v>0</v>
      </c>
      <c r="F61" s="29">
        <v>0</v>
      </c>
      <c r="G61" s="34">
        <v>0</v>
      </c>
    </row>
    <row r="62" spans="2:7" ht="18" customHeight="1" x14ac:dyDescent="0.25">
      <c r="B62" s="19" t="s">
        <v>12</v>
      </c>
      <c r="C62" s="29">
        <v>5436370734.29</v>
      </c>
      <c r="D62" s="29">
        <v>3331610429.6500001</v>
      </c>
      <c r="E62" s="34">
        <f>+D62/C62</f>
        <v>0.61283723875485741</v>
      </c>
      <c r="F62" s="29">
        <v>3331610429.6500001</v>
      </c>
      <c r="G62" s="34">
        <f t="shared" ref="G62" si="4">+F62/C62</f>
        <v>0.61283723875485741</v>
      </c>
    </row>
    <row r="63" spans="2:7" ht="18" customHeight="1" x14ac:dyDescent="0.25">
      <c r="B63" s="19" t="s">
        <v>13</v>
      </c>
      <c r="C63" s="29">
        <v>0</v>
      </c>
      <c r="D63" s="29">
        <v>0</v>
      </c>
      <c r="E63" s="34">
        <v>0</v>
      </c>
      <c r="F63" s="29">
        <v>0</v>
      </c>
      <c r="G63" s="34">
        <v>0</v>
      </c>
    </row>
    <row r="64" spans="2:7" ht="30" customHeight="1" x14ac:dyDescent="0.3">
      <c r="B64" s="20" t="s">
        <v>14</v>
      </c>
      <c r="C64" s="29">
        <v>0</v>
      </c>
      <c r="D64" s="29">
        <v>0</v>
      </c>
      <c r="E64" s="34">
        <v>0</v>
      </c>
      <c r="F64" s="29">
        <v>0</v>
      </c>
      <c r="G64" s="34">
        <v>0</v>
      </c>
    </row>
    <row r="65" spans="2:7" ht="18" x14ac:dyDescent="0.25">
      <c r="B65" s="15" t="s">
        <v>9</v>
      </c>
      <c r="C65" s="16">
        <v>12454893756.379999</v>
      </c>
      <c r="D65" s="16">
        <v>4314234872.3000002</v>
      </c>
      <c r="E65" s="33">
        <f>+D65/C65</f>
        <v>0.34638873335150211</v>
      </c>
      <c r="F65" s="16">
        <v>4314234872.3000002</v>
      </c>
      <c r="G65" s="33">
        <f>+F65/C65</f>
        <v>0.34638873335150211</v>
      </c>
    </row>
    <row r="66" spans="2:7" ht="6" customHeight="1" x14ac:dyDescent="0.3">
      <c r="B66" s="4"/>
      <c r="C66" s="4"/>
      <c r="D66" s="4"/>
      <c r="E66" s="35"/>
      <c r="F66" s="4"/>
      <c r="G66" s="35"/>
    </row>
    <row r="67" spans="2:7" ht="18" x14ac:dyDescent="0.25">
      <c r="B67" s="17" t="s">
        <v>10</v>
      </c>
      <c r="C67" s="18">
        <f>+C65+C60</f>
        <v>17891264490.669998</v>
      </c>
      <c r="D67" s="18">
        <f>+D65+D60</f>
        <v>7645845301.9500008</v>
      </c>
      <c r="E67" s="36">
        <f>+D67/C67</f>
        <v>0.4273507501908087</v>
      </c>
      <c r="F67" s="18">
        <f>+F65+F60</f>
        <v>7645845301.9500008</v>
      </c>
      <c r="G67" s="36">
        <f>+F67/C67</f>
        <v>0.4273507501908087</v>
      </c>
    </row>
    <row r="75" spans="2:7" ht="24" x14ac:dyDescent="0.35">
      <c r="B75" s="7"/>
      <c r="C75" s="14"/>
      <c r="D75" s="45" t="s">
        <v>15</v>
      </c>
      <c r="E75" s="45"/>
      <c r="F75" s="45"/>
      <c r="G75" s="45"/>
    </row>
    <row r="79" spans="2:7" x14ac:dyDescent="0.25">
      <c r="B79" s="8" t="s">
        <v>1</v>
      </c>
      <c r="C79" s="8" t="s">
        <v>2</v>
      </c>
      <c r="D79" s="8" t="s">
        <v>4</v>
      </c>
      <c r="E79" s="8" t="s">
        <v>3</v>
      </c>
      <c r="F79" s="8" t="s">
        <v>5</v>
      </c>
      <c r="G79" s="8" t="s">
        <v>3</v>
      </c>
    </row>
    <row r="80" spans="2:7" ht="6" customHeight="1" x14ac:dyDescent="0.3">
      <c r="B80" s="9"/>
      <c r="C80" s="9"/>
      <c r="D80" s="9"/>
      <c r="E80" s="9"/>
      <c r="F80" s="9"/>
      <c r="G80" s="9"/>
    </row>
    <row r="81" spans="2:7" ht="18" x14ac:dyDescent="0.25">
      <c r="B81" s="23" t="s">
        <v>6</v>
      </c>
      <c r="C81" s="24">
        <f>+C82+C83+C84+C85+C86</f>
        <v>44981829469.609993</v>
      </c>
      <c r="D81" s="24">
        <f>+D82+D83+D84+D85+D86</f>
        <v>43291305032.479996</v>
      </c>
      <c r="E81" s="37">
        <f>+D81/C81</f>
        <v>0.96241761491110256</v>
      </c>
      <c r="F81" s="24">
        <f>+F82+F83+F84+F85+F86</f>
        <v>43156670259.400002</v>
      </c>
      <c r="G81" s="37">
        <f>+F81/C81</f>
        <v>0.95942452248539423</v>
      </c>
    </row>
    <row r="82" spans="2:7" ht="18" customHeight="1" x14ac:dyDescent="0.25">
      <c r="B82" s="19" t="s">
        <v>7</v>
      </c>
      <c r="C82" s="30">
        <v>1196732258.5999999</v>
      </c>
      <c r="D82" s="30">
        <v>1107829391</v>
      </c>
      <c r="E82" s="41">
        <f>+D82/C82</f>
        <v>0.92571198197330862</v>
      </c>
      <c r="F82" s="30">
        <v>1083888500</v>
      </c>
      <c r="G82" s="41">
        <f t="shared" ref="G81:G87" si="5">+F82/C82</f>
        <v>0.90570676290450258</v>
      </c>
    </row>
    <row r="83" spans="2:7" ht="18" customHeight="1" x14ac:dyDescent="0.25">
      <c r="B83" s="19" t="s">
        <v>12</v>
      </c>
      <c r="C83" s="30">
        <v>28689472754.16</v>
      </c>
      <c r="D83" s="30">
        <v>27401205505.939999</v>
      </c>
      <c r="E83" s="41">
        <f t="shared" ref="E83:E86" si="6">+D83/C83</f>
        <v>0.95509616857517188</v>
      </c>
      <c r="F83" s="30">
        <v>27393777899.66</v>
      </c>
      <c r="G83" s="41">
        <f t="shared" si="5"/>
        <v>0.9548372719985897</v>
      </c>
    </row>
    <row r="84" spans="2:7" ht="18" customHeight="1" x14ac:dyDescent="0.25">
      <c r="B84" s="19" t="s">
        <v>13</v>
      </c>
      <c r="C84" s="30">
        <v>13571827665.389999</v>
      </c>
      <c r="D84" s="30">
        <v>13259674097.790001</v>
      </c>
      <c r="E84" s="41">
        <f t="shared" si="6"/>
        <v>0.97699988717097896</v>
      </c>
      <c r="F84" s="30">
        <v>13162138211.99</v>
      </c>
      <c r="G84" s="41">
        <f t="shared" si="5"/>
        <v>0.96981324376489375</v>
      </c>
    </row>
    <row r="85" spans="2:7" ht="24.95" customHeight="1" x14ac:dyDescent="0.25">
      <c r="B85" s="19" t="s">
        <v>8</v>
      </c>
      <c r="C85" s="44">
        <v>1491425787.46</v>
      </c>
      <c r="D85" s="44">
        <v>1490225280.75</v>
      </c>
      <c r="E85" s="41">
        <f t="shared" si="6"/>
        <v>0.99919506104823053</v>
      </c>
      <c r="F85" s="30">
        <v>1484494890.75</v>
      </c>
      <c r="G85" s="41">
        <f t="shared" si="5"/>
        <v>0.99535283835892108</v>
      </c>
    </row>
    <row r="86" spans="2:7" ht="30" customHeight="1" x14ac:dyDescent="0.3">
      <c r="B86" s="20" t="s">
        <v>14</v>
      </c>
      <c r="C86" s="21">
        <v>32371004</v>
      </c>
      <c r="D86" s="21">
        <v>32370757</v>
      </c>
      <c r="E86" s="41">
        <f t="shared" si="6"/>
        <v>0.99999236971457539</v>
      </c>
      <c r="F86" s="30">
        <v>32370757</v>
      </c>
      <c r="G86" s="41">
        <f t="shared" si="5"/>
        <v>0.99999236971457539</v>
      </c>
    </row>
    <row r="87" spans="2:7" ht="18" x14ac:dyDescent="0.25">
      <c r="B87" s="23" t="s">
        <v>9</v>
      </c>
      <c r="C87" s="25">
        <v>633778432.27999997</v>
      </c>
      <c r="D87" s="25">
        <v>633778432.27999997</v>
      </c>
      <c r="E87" s="37">
        <f>+D87/C87</f>
        <v>1</v>
      </c>
      <c r="F87" s="25">
        <v>633778432.27999997</v>
      </c>
      <c r="G87" s="37">
        <f t="shared" si="5"/>
        <v>1</v>
      </c>
    </row>
    <row r="88" spans="2:7" ht="6" customHeight="1" x14ac:dyDescent="0.3">
      <c r="B88" s="9"/>
      <c r="C88" s="9"/>
      <c r="D88" s="10"/>
      <c r="E88" s="39"/>
      <c r="F88" s="10"/>
      <c r="G88" s="39"/>
    </row>
    <row r="89" spans="2:7" ht="18" x14ac:dyDescent="0.25">
      <c r="B89" s="26" t="s">
        <v>10</v>
      </c>
      <c r="C89" s="27">
        <f>+C87+C81</f>
        <v>45615607901.889992</v>
      </c>
      <c r="D89" s="27">
        <f>+D87+D81</f>
        <v>43925083464.759995</v>
      </c>
      <c r="E89" s="40">
        <f>+D89/C89</f>
        <v>0.9629397805951424</v>
      </c>
      <c r="F89" s="27">
        <f>+F87+F81</f>
        <v>43790448691.68</v>
      </c>
      <c r="G89" s="40">
        <f>+F89/C89</f>
        <v>0.95998827387907348</v>
      </c>
    </row>
    <row r="98" spans="2:7" ht="24" x14ac:dyDescent="0.35">
      <c r="C98" s="14"/>
      <c r="D98" s="45" t="s">
        <v>15</v>
      </c>
      <c r="E98" s="45"/>
      <c r="F98" s="45"/>
      <c r="G98" s="45"/>
    </row>
    <row r="102" spans="2:7" ht="16.5" x14ac:dyDescent="0.3">
      <c r="B102" s="2"/>
      <c r="C102" s="2"/>
      <c r="D102" s="2"/>
      <c r="E102" s="2"/>
      <c r="F102" s="2"/>
      <c r="G102" s="2"/>
    </row>
    <row r="103" spans="2:7" ht="23.25" customHeight="1" x14ac:dyDescent="0.25">
      <c r="B103" s="11" t="s">
        <v>1</v>
      </c>
      <c r="C103" s="8" t="s">
        <v>2</v>
      </c>
      <c r="D103" s="8" t="s">
        <v>4</v>
      </c>
      <c r="E103" s="8" t="s">
        <v>3</v>
      </c>
      <c r="F103" s="8" t="s">
        <v>5</v>
      </c>
      <c r="G103" s="8" t="s">
        <v>3</v>
      </c>
    </row>
    <row r="104" spans="2:7" ht="6" customHeight="1" x14ac:dyDescent="0.3">
      <c r="B104" s="4"/>
      <c r="C104" s="4"/>
      <c r="D104" s="4"/>
      <c r="E104" s="4"/>
      <c r="F104" s="4"/>
      <c r="G104" s="4"/>
    </row>
    <row r="105" spans="2:7" ht="18" x14ac:dyDescent="0.25">
      <c r="B105" s="15" t="s">
        <v>6</v>
      </c>
      <c r="C105" s="28">
        <f>+C106+C107+C108+C109</f>
        <v>3658990863</v>
      </c>
      <c r="D105" s="28">
        <f>+D106+D107+D108+D109</f>
        <v>3609003446.46</v>
      </c>
      <c r="E105" s="33">
        <f>+D105/C105</f>
        <v>0.98633846915402912</v>
      </c>
      <c r="F105" s="28">
        <f>+F106+F107+F108+F109</f>
        <v>3609003446.46</v>
      </c>
      <c r="G105" s="33">
        <f>+F105/C105</f>
        <v>0.98633846915402912</v>
      </c>
    </row>
    <row r="106" spans="2:7" ht="18" customHeight="1" x14ac:dyDescent="0.3">
      <c r="B106" s="19" t="s">
        <v>7</v>
      </c>
      <c r="C106" s="6">
        <v>0</v>
      </c>
      <c r="D106" s="6">
        <v>0</v>
      </c>
      <c r="E106" s="42">
        <v>0</v>
      </c>
      <c r="F106" s="6">
        <v>0</v>
      </c>
      <c r="G106" s="42">
        <v>0</v>
      </c>
    </row>
    <row r="107" spans="2:7" ht="18" customHeight="1" x14ac:dyDescent="0.3">
      <c r="B107" s="19" t="s">
        <v>12</v>
      </c>
      <c r="C107" s="6">
        <v>74854589</v>
      </c>
      <c r="D107" s="6">
        <v>74854588</v>
      </c>
      <c r="E107" s="42">
        <f>+D107/C107</f>
        <v>0.99999998664076561</v>
      </c>
      <c r="F107" s="6">
        <v>74854588</v>
      </c>
      <c r="G107" s="42">
        <f>+F107/C107</f>
        <v>0.99999998664076561</v>
      </c>
    </row>
    <row r="108" spans="2:7" ht="18" customHeight="1" x14ac:dyDescent="0.3">
      <c r="B108" s="19" t="s">
        <v>13</v>
      </c>
      <c r="C108" s="6">
        <v>3584136274</v>
      </c>
      <c r="D108" s="6">
        <v>3534148858.46</v>
      </c>
      <c r="E108" s="42">
        <f>+D108/C108</f>
        <v>0.98605314873136429</v>
      </c>
      <c r="F108" s="6">
        <v>3534148858.46</v>
      </c>
      <c r="G108" s="42">
        <f>+F108/C108</f>
        <v>0.98605314873136429</v>
      </c>
    </row>
    <row r="109" spans="2:7" ht="30" customHeight="1" x14ac:dyDescent="0.3">
      <c r="B109" s="20" t="s">
        <v>14</v>
      </c>
      <c r="C109" s="29">
        <v>0</v>
      </c>
      <c r="D109" s="29">
        <v>0</v>
      </c>
      <c r="E109" s="34">
        <v>0</v>
      </c>
      <c r="F109" s="29">
        <v>0</v>
      </c>
      <c r="G109" s="34">
        <v>0</v>
      </c>
    </row>
    <row r="110" spans="2:7" ht="18" x14ac:dyDescent="0.25">
      <c r="B110" s="15" t="s">
        <v>9</v>
      </c>
      <c r="C110" s="16">
        <v>236480516.36000001</v>
      </c>
      <c r="D110" s="16">
        <v>236480516.36000001</v>
      </c>
      <c r="E110" s="33">
        <f>+D110/C110</f>
        <v>1</v>
      </c>
      <c r="F110" s="16">
        <v>236480516.36000001</v>
      </c>
      <c r="G110" s="33">
        <f>+F110/C110</f>
        <v>1</v>
      </c>
    </row>
    <row r="111" spans="2:7" ht="6" customHeight="1" x14ac:dyDescent="0.3">
      <c r="B111" s="4"/>
      <c r="C111" s="4"/>
      <c r="D111" s="4"/>
      <c r="E111" s="35"/>
      <c r="F111" s="4"/>
      <c r="G111" s="35"/>
    </row>
    <row r="112" spans="2:7" ht="18" x14ac:dyDescent="0.25">
      <c r="B112" s="17" t="s">
        <v>10</v>
      </c>
      <c r="C112" s="18">
        <f>+C105+C110</f>
        <v>3895471379.3600001</v>
      </c>
      <c r="D112" s="18">
        <f>+D105+D110</f>
        <v>3845483962.8200002</v>
      </c>
      <c r="E112" s="36">
        <f>+D112/C112</f>
        <v>0.98716781316765512</v>
      </c>
      <c r="F112" s="18">
        <f>+F105+F110</f>
        <v>3845483962.8200002</v>
      </c>
      <c r="G112" s="36">
        <f>+F112/C112</f>
        <v>0.98716781316765512</v>
      </c>
    </row>
    <row r="120" spans="2:7" ht="24" x14ac:dyDescent="0.35">
      <c r="C120" s="14"/>
      <c r="D120" s="45" t="s">
        <v>15</v>
      </c>
      <c r="E120" s="45"/>
      <c r="F120" s="45"/>
      <c r="G120" s="45"/>
    </row>
    <row r="124" spans="2:7" ht="16.5" x14ac:dyDescent="0.3">
      <c r="B124" s="2"/>
      <c r="C124" s="2"/>
      <c r="D124" s="2"/>
      <c r="E124" s="2"/>
      <c r="F124" s="2"/>
      <c r="G124" s="2"/>
    </row>
    <row r="125" spans="2:7" ht="22.5" customHeight="1" x14ac:dyDescent="0.25">
      <c r="B125" s="11" t="s">
        <v>1</v>
      </c>
      <c r="C125" s="8" t="s">
        <v>2</v>
      </c>
      <c r="D125" s="8" t="s">
        <v>4</v>
      </c>
      <c r="E125" s="8" t="s">
        <v>3</v>
      </c>
      <c r="F125" s="8" t="s">
        <v>5</v>
      </c>
      <c r="G125" s="8" t="s">
        <v>3</v>
      </c>
    </row>
    <row r="126" spans="2:7" ht="6" customHeight="1" x14ac:dyDescent="0.3">
      <c r="B126" s="4"/>
      <c r="C126" s="4"/>
      <c r="D126" s="4"/>
      <c r="E126" s="4"/>
      <c r="F126" s="4"/>
      <c r="G126" s="4"/>
    </row>
    <row r="127" spans="2:7" ht="18" x14ac:dyDescent="0.25">
      <c r="B127" s="15" t="s">
        <v>6</v>
      </c>
      <c r="C127" s="28">
        <f>+C128+C129+C130+C131</f>
        <v>231159746712.26001</v>
      </c>
      <c r="D127" s="28">
        <f>+D128+D129+D130+D131</f>
        <v>197413773685.04001</v>
      </c>
      <c r="E127" s="33">
        <f>+D127/C127</f>
        <v>0.85401449211126768</v>
      </c>
      <c r="F127" s="28">
        <f>+F128+F129+F130+F131</f>
        <v>192987461586.16</v>
      </c>
      <c r="G127" s="33">
        <f>+F127/C127</f>
        <v>0.83486620975746439</v>
      </c>
    </row>
    <row r="128" spans="2:7" ht="18" customHeight="1" x14ac:dyDescent="0.25">
      <c r="B128" s="19" t="s">
        <v>7</v>
      </c>
      <c r="C128" s="29">
        <v>7304216</v>
      </c>
      <c r="D128" s="29">
        <v>7304216</v>
      </c>
      <c r="E128" s="34">
        <f>+D128/C128</f>
        <v>1</v>
      </c>
      <c r="F128" s="29">
        <v>7304216</v>
      </c>
      <c r="G128" s="34">
        <f>+F128/C128</f>
        <v>1</v>
      </c>
    </row>
    <row r="129" spans="2:7" ht="18" customHeight="1" x14ac:dyDescent="0.25">
      <c r="B129" s="19" t="s">
        <v>12</v>
      </c>
      <c r="C129" s="29">
        <v>17817488101.360001</v>
      </c>
      <c r="D129" s="29">
        <v>8105114568.3800001</v>
      </c>
      <c r="E129" s="34">
        <f t="shared" ref="E129:E130" si="7">+D129/C129</f>
        <v>0.45489658936611499</v>
      </c>
      <c r="F129" s="29">
        <v>8083267323.3800001</v>
      </c>
      <c r="G129" s="34">
        <f>+F129/C129</f>
        <v>0.45367042073472791</v>
      </c>
    </row>
    <row r="130" spans="2:7" ht="18" customHeight="1" x14ac:dyDescent="0.25">
      <c r="B130" s="19" t="s">
        <v>13</v>
      </c>
      <c r="C130" s="29">
        <v>213334954394.89999</v>
      </c>
      <c r="D130" s="29">
        <v>189301354900.66</v>
      </c>
      <c r="E130" s="34">
        <f t="shared" si="7"/>
        <v>0.88734335841771206</v>
      </c>
      <c r="F130" s="29">
        <v>184896890046.78</v>
      </c>
      <c r="G130" s="34">
        <f>+F130/C130</f>
        <v>0.86669758629671689</v>
      </c>
    </row>
    <row r="131" spans="2:7" ht="30" customHeight="1" x14ac:dyDescent="0.3">
      <c r="B131" s="20" t="s">
        <v>14</v>
      </c>
      <c r="C131" s="29">
        <v>0</v>
      </c>
      <c r="D131" s="29">
        <v>0</v>
      </c>
      <c r="E131" s="34">
        <v>0</v>
      </c>
      <c r="F131" s="31">
        <v>0</v>
      </c>
      <c r="G131" s="34">
        <v>0</v>
      </c>
    </row>
    <row r="132" spans="2:7" ht="18" x14ac:dyDescent="0.25">
      <c r="B132" s="15" t="s">
        <v>9</v>
      </c>
      <c r="C132" s="16">
        <v>219932252217.38</v>
      </c>
      <c r="D132" s="16">
        <v>20239848569.849998</v>
      </c>
      <c r="E132" s="33">
        <f>+D132/C132</f>
        <v>9.2027651087049425E-2</v>
      </c>
      <c r="F132" s="16">
        <v>19652006006.049999</v>
      </c>
      <c r="G132" s="33">
        <f>+F132/C132</f>
        <v>8.9354816348745647E-2</v>
      </c>
    </row>
    <row r="133" spans="2:7" ht="6" customHeight="1" x14ac:dyDescent="0.3">
      <c r="B133" s="4"/>
      <c r="C133" s="4"/>
      <c r="D133" s="4"/>
      <c r="E133" s="35"/>
      <c r="F133" s="4"/>
      <c r="G133" s="35"/>
    </row>
    <row r="134" spans="2:7" ht="18" x14ac:dyDescent="0.25">
      <c r="B134" s="17" t="s">
        <v>10</v>
      </c>
      <c r="C134" s="18">
        <f>+C132+C127</f>
        <v>451091998929.64001</v>
      </c>
      <c r="D134" s="18">
        <f>+D132+D127</f>
        <v>217653622254.89001</v>
      </c>
      <c r="E134" s="36">
        <f>+D134/C134</f>
        <v>0.48250384128147433</v>
      </c>
      <c r="F134" s="18">
        <f>+F132+F127</f>
        <v>212639467592.20999</v>
      </c>
      <c r="G134" s="36">
        <f>+F134/C134</f>
        <v>0.47138824917481381</v>
      </c>
    </row>
    <row r="135" spans="2:7" x14ac:dyDescent="0.25">
      <c r="E135" s="43"/>
    </row>
  </sheetData>
  <mergeCells count="7">
    <mergeCell ref="D120:G120"/>
    <mergeCell ref="D8:G8"/>
    <mergeCell ref="D32:G32"/>
    <mergeCell ref="D53:G53"/>
    <mergeCell ref="D75:G75"/>
    <mergeCell ref="D98:G98"/>
    <mergeCell ref="B12:G12"/>
  </mergeCells>
  <pageMargins left="0.7" right="0.7" top="0.75" bottom="0.75" header="0.3" footer="0.3"/>
  <pageSetup paperSize="9" orientation="portrait" r:id="rId1"/>
  <ignoredErrors>
    <ignoredError sqref="D23:E23 E38 E60 D88:D89 D111:F111 F88:F89 D112:E112 F112 E127:E128 E16:E17 E22 E105 E132:E134 E18:E20 E24 E21 E89 E45 E67 E8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Apropiación presupuestal</MJCategoriaPresupuesto>
    <Anio xmlns="c0be8936-52a6-483a-8244-753b4d7ec91d">2020</Anio>
    <_dlc_DocId xmlns="81cc8fc0-8d1e-4295-8f37-5d076116407c">2TV4CCKVFCYA-94321226-14</_dlc_DocId>
    <_dlc_DocIdUrl xmlns="81cc8fc0-8d1e-4295-8f37-5d076116407c">
      <Url>https://www.minjusticia.gov.co/ministerio/_layouts/15/DocIdRedir.aspx?ID=2TV4CCKVFCYA-94321226-14</Url>
      <Description>2TV4CCKVFCYA-94321226-14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C4A8EA7-1499-4998-8BA7-674A17FB5CD0}"/>
</file>

<file path=customXml/itemProps2.xml><?xml version="1.0" encoding="utf-8"?>
<ds:datastoreItem xmlns:ds="http://schemas.openxmlformats.org/officeDocument/2006/customXml" ds:itemID="{ED0AD71C-5CEC-484D-B582-A7F2E0E727FB}"/>
</file>

<file path=customXml/itemProps3.xml><?xml version="1.0" encoding="utf-8"?>
<ds:datastoreItem xmlns:ds="http://schemas.openxmlformats.org/officeDocument/2006/customXml" ds:itemID="{7127440B-4095-4F12-901B-B1D7900D5B70}"/>
</file>

<file path=customXml/itemProps4.xml><?xml version="1.0" encoding="utf-8"?>
<ds:datastoreItem xmlns:ds="http://schemas.openxmlformats.org/officeDocument/2006/customXml" ds:itemID="{6DC2C889-466D-43CF-856B-9E23446786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 Presupuestales Sector Justicia Junio</dc:title>
  <dc:creator>BELKIS YORGETH RONCANCIO ENCISO</dc:creator>
  <cp:lastModifiedBy>Steven</cp:lastModifiedBy>
  <cp:lastPrinted>2018-06-05T16:42:59Z</cp:lastPrinted>
  <dcterms:created xsi:type="dcterms:W3CDTF">2018-02-21T20:39:46Z</dcterms:created>
  <dcterms:modified xsi:type="dcterms:W3CDTF">2020-07-02T16:25:17Z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Order">
    <vt:r8>1400</vt:r8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_dlc_DocIdItemGuid">
    <vt:lpwstr>9ed36887-5330-4b02-ae28-f8ae2e394eac</vt:lpwstr>
  </property>
</Properties>
</file>