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725" windowHeight="6540" activeTab="0"/>
  </bookViews>
  <sheets>
    <sheet name="Reporte_primer_trimestre_2021" sheetId="1" r:id="rId1"/>
  </sheets>
  <definedNames/>
  <calcPr fullCalcOnLoad="1"/>
</workbook>
</file>

<file path=xl/sharedStrings.xml><?xml version="1.0" encoding="utf-8"?>
<sst xmlns="http://schemas.openxmlformats.org/spreadsheetml/2006/main" count="94" uniqueCount="77">
  <si>
    <t xml:space="preserve">La información reportada puede ser consultada en la página  https://siipo.dnp.gov.co/inicio </t>
  </si>
  <si>
    <t>Código</t>
  </si>
  <si>
    <t>Indicador</t>
  </si>
  <si>
    <t>Producto</t>
  </si>
  <si>
    <t>Dependencia</t>
  </si>
  <si>
    <t>Año inicio</t>
  </si>
  <si>
    <t>Año fin</t>
  </si>
  <si>
    <t>Peridiocidad</t>
  </si>
  <si>
    <t xml:space="preserve">Linea Base </t>
  </si>
  <si>
    <t>Meta total</t>
  </si>
  <si>
    <t>Avance Total</t>
  </si>
  <si>
    <t>% Avance Total</t>
  </si>
  <si>
    <t>Meta Cuatrenio 2019 -2022</t>
  </si>
  <si>
    <t>Avance cuatrienio
2019 -2022</t>
  </si>
  <si>
    <t>% avance cuatrienio
2019 -2022</t>
  </si>
  <si>
    <t>Punto 4. Solución al Problema de las Drogas Ilícitas</t>
  </si>
  <si>
    <t>Pilar 4.2.  Solución al fenómeno de producción y comercialización de narcóticos</t>
  </si>
  <si>
    <t>A.G.6</t>
  </si>
  <si>
    <t>Mecanismos de promoción para que las mujeres y sus organizaciones accedan (como operadoras y beneficiarias) a la conciliación en derecho, en equidad, mediación y/o otros mecanismos para solucionar conflictos incluidos los de uso y tenencia, creados y en funcionamiento</t>
  </si>
  <si>
    <t>Mecanismos de promoción para que las mujeres y sus organizaciones accedan (como operadoras y beneficiarias) a la conciliación en derecho, en equidad, mediación y/o otros mecanismos para solucionar conflictos incluidos los de uso y tenencia de la tierra.</t>
  </si>
  <si>
    <t>Dirección de Métodos Altenativos de Solución de Conflictos</t>
  </si>
  <si>
    <t>Anual</t>
  </si>
  <si>
    <t>N.A</t>
  </si>
  <si>
    <t>D.436</t>
  </si>
  <si>
    <t>Documento con estudio nacional de consumo de sustancias psicoactivas en Colombia, elaborado</t>
  </si>
  <si>
    <t>Estudio nacional de consumo de sustancias psicoactivas en Colombia para la generación de conocimiento en materia de consumo de drogas ilícitas</t>
  </si>
  <si>
    <t>Subdirección Estratégica y de Análisis</t>
  </si>
  <si>
    <t>D.G.8</t>
  </si>
  <si>
    <t>Estudio nacional de consumo de sustancias psicoactivas en Colombia con datos desagregados por género, elaborado</t>
  </si>
  <si>
    <t>Estudio nacional de consumo de sustancias psicoactivas en Colombia.</t>
  </si>
  <si>
    <t>Pilar 3.  Solución al fenómeno de producción y comercialización de narcóticos</t>
  </si>
  <si>
    <t>D.297</t>
  </si>
  <si>
    <t xml:space="preserve"> Estrategias territoriales que permitan el fortalecimiento y articulación de instancias y mecanismos de investigación y judicialización, formuladas</t>
  </si>
  <si>
    <t>Estrategias territoriales que permitan el fortalecimiento y articulación de instancias y mecanismos de investigación y judicialización.</t>
  </si>
  <si>
    <t>Dirección de Política Criminal y Penitenciaria</t>
  </si>
  <si>
    <t>D.298</t>
  </si>
  <si>
    <t xml:space="preserve"> Plan nacional de política criminal aprobado por el Consejo Superior de Política Criminal, implementado</t>
  </si>
  <si>
    <t>Plan nacional de política criminal por el Consejo Superior de Política Criminal</t>
  </si>
  <si>
    <t>D.301</t>
  </si>
  <si>
    <t>Mapeo del delito (informe) de la cadena de valor del narcotráfico, en todos los niveles incluyendo el regional, realizado</t>
  </si>
  <si>
    <t>Mapeo del delito de la cadena de valor del narcotráfico, en todos los niveles incluyendo el regional</t>
  </si>
  <si>
    <t>ND</t>
  </si>
  <si>
    <t>D.307</t>
  </si>
  <si>
    <t>Estrategia para el fortalecimiento de capacidades de vigilancia y control a insumos y precursores de químicos utilizados frecuentemente en la producción ilícita de drogas, formulada e implementada</t>
  </si>
  <si>
    <t>Estrategia para el fortalecimiento de capacidades de vigilancia y control a insumos y precursores</t>
  </si>
  <si>
    <t>Subdirección de Control y Fiscalización de Sustancias Químicas</t>
  </si>
  <si>
    <t>D.387</t>
  </si>
  <si>
    <t>Informes de estudios y protocolos que permitan la identificación de usos, frecuencias y lugares de demanda legal de insumos químicos, realizados</t>
  </si>
  <si>
    <t>Protocolos especiales para la identificación de usos, frecuencias y lugares de la demanda legal de insumos químicos</t>
  </si>
  <si>
    <t>D.308</t>
  </si>
  <si>
    <t>Acuerdos de cooperación voluntaria con usuarios de sustancias químicas controladas, elaborados</t>
  </si>
  <si>
    <t>Propuesta de mecanismos que comprometan a las empresas importadoras, productoras y comercializadoras con medidas de transparencia y controles de uso final de insumos, que incluya una revisión de mecanismos actuales.</t>
  </si>
  <si>
    <t>D.G.10</t>
  </si>
  <si>
    <t>Línea de investigación sobre género en la cadena del narcotráfico en el Observatorio de Drogas de Colombia, diseñada e implementada</t>
  </si>
  <si>
    <t>Línea de investigación sobre género en la cadena del narcotráfico en el Observatorio de Drogas de Colombia, que incluya información sobre cultivos de uso ilícito, producción, comercialización y consumo de drogas ilícitas</t>
  </si>
  <si>
    <t>Bianual</t>
  </si>
  <si>
    <t>Punto 1. Hacia un Nuevo Campo Colombiano - Reforma Rural Integral</t>
  </si>
  <si>
    <t xml:space="preserve">Pilar 1.1 Ordenamiento social de la propiedad rural y uso del suelo </t>
  </si>
  <si>
    <t>Meta 2021</t>
  </si>
  <si>
    <t>Avance 1er trimestre 2021</t>
  </si>
  <si>
    <t>Reporte cualitativo primer trimestre 2021 registrado en SIIPO</t>
  </si>
  <si>
    <t>Para dar cumplimiento a la estrategia, en el primer trimestre de 2021, se adelantaron las siguientes acciones: I. PROCESOS DE PROMOCIÓN Y PEDAGOGÍA: o Continuidad de implementación Caja de Herramientas en MRC en 36 municipios PDET. • Coordinación y realización de 2 webinar para la presentación de la Caja de Herramientas en los departamentos de Cauca (8 de febrero) y Córdoba (24 de marzo). En este último se contó con la participación de la Conciliadora en Equidad del municipio de San José de Uré como panelista. • Coordinación y realización del evento Zoom Nacional la presentación de la Caja de Herramientas en articulación con el Programa de Justicia para una Paz Sostenible (JSP) de USAID y la Federación Nacional de Departamentos, en el que participaron 28 Secretarios de Gobierno departamentales. En este evento participaron como panelistas: la Coordinadora técnica de Cordupaz, Implementador de la Caja de Herramientas en MRC y una Conciliadora en Equidad de Caucasia, Antioquia. • Procesos de certificación conjunta Minjusticia-USAID-ALIADO TERRITORIAL a los procesos de formación de la Caja de Herramientas finalizados en el periodo y acompañamiento a eventos de cierre virtual. - Nariño: Fueron certificados en Mediación Comunitaria El Charco, 35 personas (14 hombres y 21 mujeres) y Roberto Payán, 32 personas (14 hombres y 18 mujeres). -Putumayo: Fueron certificados en Mediación Escolar: Valle del Guamuez (12 de marzo) 42 personas (13 hombres y 29 mujeres); Mediación Intercutural: San Miguel (19 de marzo) 27 personas (14 hombres y 13 mujeres) y Orito, 23 personas (11 hombres y 12 mujeres). o Todos en Sintonía con la Justicia / Evento de socialización de la APP • Evento de presentación de la WebApp Todos en Sintonía con la Justicia, una plataforma web que tiene como fin generar una reflexión entre la ciudadanía sobre su manera de resolver algunos conflictos cotidianos. Fue creada en asocio con el JSP de USAID y Corpovisionarios, con el propósito de activar espacios que permitan hacer pedagogía ciudadana frente a la cultura de la legalidad y la justicia. • La WebApp https://www.todosensintonia.com/ busca generar una reflexión en la ciudadanía sobre su manera de resolver algunos conflictos cotidianos. Esta plataforma permite crear un avatar personalizado que deberá transitar por 4 conflictos de diferente naturaleza: acoso sexual, chismes, riñas entre vecinos y deudas por préstamos. • La webApp nace para complementar la labor de pedagogía en 12 municipios PDET de Antioquia, Cauca, Putumayo, Nariño, Chocó y Córdoba, los territorios priorizados, en tiempos de pandemia y de aislamiento social. II. PRODUCCIÓN DE CONTENIDOS Y PIEZAS DE COMUNICACIÓN o DESARROLLO DE PIEZAS DIGITALES MUJER Y MRC: Con el fin de dar visibilidad, en términos de cifras alcanzadas, al trabajo realizado sensibilización y promoción para motivar la participación de mujeres en los procesos de resolución de conflictos, se desarrolló una parrilla de contenidos denominada #MujeresTransformandoVidas que destacaba los números en la materia. Se elaboraron 4 piezas para medios digitales y un boletín de prensa. Las piezas de redes sociales se difundieron en las cuentas oficiales del MinJusticia y la DMASC. El boletín de prensa fue publicado en la página web institucional y replicado en medios de comunicación nacional. o INICIO PROCESO DE CONTRATACIÓN DEL PLAN DE MEDIOS PARA LA DIFUSIÓN DE PIEZAS DE PROMOCIÓN DE LOS MRC Y MUJERES: En atención a la necesidad de hacer pedagogía para estimular la participación de mujeres como operadoras de los MRC y promocionar su uso efectivo por parte de esta población, la DMASC priorizó para este año la difusión en los territorios PDET de las piezas de comunicación desarrolladas con esta mirada. Por lo anterior, durante el primer trimestre del año se avanzó en el proceso de contratación del operador de comunicaciones que permitirá llevar a cabo este propósito</t>
  </si>
  <si>
    <t>Durante el primer trimestre se realizó la socialización del Estudio Nacional de Consumo de Sustancias Psicoactivas 2019 en reunión con equipos territoriales de la Secretaría de Integración Social de Bogotá, con la participación de 83 personas.</t>
  </si>
  <si>
    <t>% avance 2021</t>
  </si>
  <si>
    <t>En el mes de marzo 2021 en el marco de la sesión ordinaria del Consejo Distrital de Estupefacientes de Bogotá, se realizó presentación: Mujer y sustancias psicoactivas a partir de comparativo de estudios nacionales de consumo de sustancias psicoactivas, con participación de 32 personas representantes de entidades naciones, distritales y académicas. También se realizó socialización del Estudio Nacional de Consumo de Sustancias Psicoactivas 2019 en reunión con equipos territoriales de la Secretaría de Integración Social de Bogotá, con participación de 83 personas.</t>
  </si>
  <si>
    <t>3%*</t>
  </si>
  <si>
    <r>
      <t xml:space="preserve">En el primer trimestre de 2021 se realizó la entrega del documento programático que contiene la formulación de la Estrategia Territorializada al señor Director de Política Criminal y Penitenciaria para su revisión, aprobación y continuación del proceso de construcción de la estrategia, en su fase de articulación interinstitucional.
</t>
    </r>
    <r>
      <rPr>
        <i/>
        <sz val="10"/>
        <color indexed="8"/>
        <rFont val="Calibri"/>
        <family val="2"/>
      </rPr>
      <t>* Se aclara que el 3% corresponde al porcentaje restante que hace falta por cumplir, este no se encuentra explicito en la ficha técnica del indicador</t>
    </r>
  </si>
  <si>
    <t>Desde el mes de febrero de 2021 se adelantaron 15 reuniones multilaterales para la finalización del proceso de construcción del plan de acción que desarrolla los lineamientos del Plan Nacional de Política Criminal, se tiene previsto finalizar estas reuniones en las próximas semanas. Posterior a esto, se llevará a cabo la convocatoria al Consejo Superior de Política Criminal, a fin de aprobar el PNPC y permitir su entrada en vigor. Se tiene programado realizar esta convocatoria en el segundo trimestre de 2021.</t>
  </si>
  <si>
    <t>El Ministerio de Justicia suscribió el convenio de asociación Universidad del Rosario 427 de 2020 el cual tiene por objeto "Desarrollar la estrategia integral contra las finanzas y rentas criminales y el narcotráfico con asocio al lavado de activos y sus delitos fuente", donde en uno de los componentes a desarrollar se proyecta hacer la caracterización y análisis de la cadena de valor del narcotráfico en sus diferentes fases. Actualmente, este producto se encuentra en revisión y avance de los documentos en general sobre la cadena de valor para la aprobación y publicación. Se han realizado a través de mesas técnicas con la Universidad del Rosario correcciones y solicitudes sobre el contenido de los documentos</t>
  </si>
  <si>
    <t>Durante el primer trimestre del año 2021 se construyó la ficha técnica para la contratación del convenio de cooperación con la Oficina de la Naciones Unidas Contra las Drogas y el Delito - UNODC, con el objeto de implementar la estrategia para el fortalecimiento de capacidades de vigilancia y control a insumos y precursores  químicos utilizados frecuentemente en la producción ilícita de drogas, con énfasis en fortalecer el control al comercio exterior en importaciones. Con el fin de desarrollar la fase II de la estrategia propuesta en la vigencia 2020. 
El plan operativo 2021 será construido y definido de acuerdo con las prioridades y recursos de la SCFSQE y que se identifiquen una vez se cuente con el objeto y alcance claro del convenio a suscribir con la UNODC.</t>
  </si>
  <si>
    <t>Durante el primer trimestre del 2021 se elaboró y aprobó el plan operativo anual el cual, en términos generales, menciona que para este año se va a identificar la dinámica de uso de las sustancias controladas (ácido clorhídrico, ácido sulfúrico, permanganato de potasio, anhídrido acético, cloruro de calcio, acetato de etilo y disolvente N°1) en departamentos de Norte de Santander y Cesar, los cuales están ligados geográficamente y se encuentran afectados por el incremento de cultivos ilícitos de coca. Por otra parte, en armonía con la estrategia enfocada en canalizar esfuerzos en objetivos de alto valor, para el año 2021, se analizará, además, la dinámica del uso lícito dado a las sustancias y productos químicos esenciales por las empresas del sector minero que cuentan con autorización para su manejo, las cuales podrían estar en zonas tradicionalmente afectadas por la presencia de cultivos ilícitos. Además de elaborar los estudios de uso lícito, se tiene proyectado generar reportes de fiscalización de índole administrativo y operativo, relacionados con las empresas analizadas. Para el primer trimestre del 2021 se han generado dos reportes de fiscalización de índole administrativo de empresas ubicadas en Norte de Santander.</t>
  </si>
  <si>
    <t>Durante el primer trimestre del 2021 se realizó el seguimiento al acuerdo de cooperación voluntaria suscrito con Acoplásticos en el año 2018, a través de dos reuniones una con el presidente de la asociación y otra con los asociados de Acoplásticos, con el fin de incentivar el reporte de operaciones inusuales o sospechosas. Adicionalmente, se realizaron cuatro reuniones de sensibilización y socialización con diferentes empresas que serían posibles cooperantes, se envió el nuevo texto del acuerdo de cooperación voluntaria, al igual que se remitió el documento técnico que lo soporta a la Oficina Jurídica del Ministerio de Justicia y del Derecho para su correspondiente revisión.</t>
  </si>
  <si>
    <t>El Ministerio de Justicia y del Derecho ha adelantado los estudios previos para la suscripción de un convenio con SIMCI/UNODC que tiene como una de sus actividades la realización de un intercambio de experiencias de mujeres y narcotráfico y se cuenta con una propuesta de agenda inicial para dicho intercambio de experiencias. Es de anotar que el estudio de “Valoración del impacto social de la privación de la libertad a mujeres por delitos de drogas", sigue en revisión, por lo tanto no se cuenta con la versión final del documento.</t>
  </si>
  <si>
    <t>En el primer trimestre de 2021 se procedió a realizar el ajuste de la iniciativa de gobierno en correspondencia con los comentarios de ajuste realizados por parte de la Presidencia de la República al Proyecto de Ley de Tratamiento Penal Diferenciado para Pequeños Cultivadores, producto de la reunión de alto nivel de gobierno realizada en el anterior trimestre. El día 8 de marzo de 2021 se realizó la primera sesión de trabajo conjunta con la Consejería Presidencia para la Estabilización y Consolidación -CPEC- para el ajuste de la iniciativa legislativa, la cual fue modificada por parte del MJD y enviada a CPEC para su revisión el jueves 11 de marzo de 2020. Actualmente, se está a la espera de las observaciones que realice la CPEC al proyecto de ley.</t>
  </si>
  <si>
    <t>D.MT.2</t>
  </si>
  <si>
    <t>El tratamiento penal diferencial habrá beneficiado a pequeños agricultores que estén o hayan estado vinculados con cultivos de uso ilícito, de acuerdo con la normatividad vigente</t>
  </si>
  <si>
    <t>Ajustes normativos para el tratamiento penal diferencial</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</si>
</sst>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5">
    <font>
      <sz val="11"/>
      <color rgb="FF000000"/>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sz val="10"/>
      <color indexed="9"/>
      <name val="Calibri"/>
      <family val="2"/>
    </font>
    <font>
      <b/>
      <sz val="10"/>
      <color indexed="8"/>
      <name val="Calibri"/>
      <family val="2"/>
    </font>
    <font>
      <i/>
      <sz val="10"/>
      <color indexed="8"/>
      <name val="Calibri"/>
      <family val="2"/>
    </font>
    <font>
      <sz val="10"/>
      <name val="Calibri"/>
      <family val="2"/>
    </font>
    <font>
      <sz val="11"/>
      <color indexed="8"/>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10"/>
      <color rgb="FFFFFFFF"/>
      <name val="Calibri"/>
      <family val="2"/>
    </font>
    <font>
      <b/>
      <sz val="10"/>
      <color rgb="FF000000"/>
      <name val="Calibri"/>
      <family val="2"/>
    </font>
    <font>
      <sz val="11"/>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548235"/>
        <bgColor indexed="64"/>
      </patternFill>
    </fill>
    <fill>
      <patternFill patternType="solid">
        <fgColor rgb="FFFFFFFF"/>
        <bgColor indexed="64"/>
      </patternFill>
    </fill>
    <fill>
      <patternFill patternType="solid">
        <fgColor rgb="FFE2EFDA"/>
        <bgColor indexed="64"/>
      </patternFill>
    </fill>
    <fill>
      <patternFill patternType="solid">
        <fgColor rgb="FFA9D08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757171"/>
      </left>
      <right style="medium">
        <color rgb="FF757171"/>
      </right>
      <top/>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medium">
        <color rgb="FFAEAAAA"/>
      </left>
      <right/>
      <top style="medium">
        <color rgb="FFAEAAAA"/>
      </top>
      <bottom style="thin">
        <color rgb="FF000000"/>
      </bottom>
    </border>
    <border>
      <left style="thin">
        <color rgb="FF000000"/>
      </left>
      <right style="thin">
        <color rgb="FF000000"/>
      </right>
      <top>
        <color indexed="63"/>
      </top>
      <bottom style="thin">
        <color rgb="FF000000"/>
      </bottom>
    </border>
    <border>
      <left style="thin"/>
      <right style="thin"/>
      <top style="thin"/>
      <bottom style="thin"/>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34" fillId="31" borderId="0" applyNumberFormat="0" applyBorder="0" applyAlignment="0" applyProtection="0"/>
    <xf numFmtId="0" fontId="24"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9">
    <xf numFmtId="0" fontId="0" fillId="0" borderId="0" xfId="0" applyAlignment="1">
      <alignment/>
    </xf>
    <xf numFmtId="0" fontId="41" fillId="0" borderId="0" xfId="0" applyFont="1" applyAlignment="1">
      <alignment/>
    </xf>
    <xf numFmtId="0" fontId="42" fillId="33" borderId="10" xfId="0" applyFont="1" applyFill="1" applyBorder="1" applyAlignment="1">
      <alignment vertical="center" wrapText="1"/>
    </xf>
    <xf numFmtId="0" fontId="42" fillId="33" borderId="10" xfId="0" applyFont="1" applyFill="1" applyBorder="1" applyAlignment="1">
      <alignment horizontal="center" vertical="center" wrapText="1"/>
    </xf>
    <xf numFmtId="0" fontId="41" fillId="0" borderId="0" xfId="0" applyFont="1" applyFill="1" applyAlignment="1">
      <alignment/>
    </xf>
    <xf numFmtId="0" fontId="41" fillId="34" borderId="11" xfId="0" applyFont="1" applyFill="1" applyBorder="1" applyAlignment="1">
      <alignment horizontal="center" vertical="center" wrapText="1"/>
    </xf>
    <xf numFmtId="0" fontId="41" fillId="34" borderId="11" xfId="0" applyFont="1" applyFill="1" applyBorder="1" applyAlignment="1">
      <alignment horizontal="justify" vertical="center" wrapText="1"/>
    </xf>
    <xf numFmtId="0" fontId="41" fillId="0" borderId="11" xfId="0" applyFont="1" applyFill="1" applyBorder="1" applyAlignment="1">
      <alignment horizontal="center" vertical="center" wrapText="1"/>
    </xf>
    <xf numFmtId="0" fontId="41" fillId="0" borderId="11" xfId="0" applyFont="1" applyBorder="1" applyAlignment="1">
      <alignment horizontal="center" vertical="center" wrapText="1"/>
    </xf>
    <xf numFmtId="9" fontId="41" fillId="0" borderId="11" xfId="0" applyNumberFormat="1" applyFont="1" applyBorder="1" applyAlignment="1">
      <alignment horizontal="center" vertical="center" wrapText="1"/>
    </xf>
    <xf numFmtId="9" fontId="41" fillId="0" borderId="11" xfId="0" applyNumberFormat="1" applyFont="1" applyFill="1" applyBorder="1" applyAlignment="1">
      <alignment horizontal="center" vertical="center" wrapText="1"/>
    </xf>
    <xf numFmtId="0" fontId="41" fillId="0" borderId="11" xfId="0" applyFont="1" applyFill="1" applyBorder="1" applyAlignment="1">
      <alignment horizontal="justify" vertical="top" wrapText="1"/>
    </xf>
    <xf numFmtId="0" fontId="41" fillId="34" borderId="12" xfId="0" applyFont="1" applyFill="1" applyBorder="1" applyAlignment="1">
      <alignment horizontal="center" vertical="center" wrapText="1"/>
    </xf>
    <xf numFmtId="0" fontId="41" fillId="34" borderId="12" xfId="0" applyFont="1" applyFill="1" applyBorder="1" applyAlignment="1">
      <alignment horizontal="justify" vertical="center" wrapText="1"/>
    </xf>
    <xf numFmtId="0" fontId="41" fillId="0" borderId="12" xfId="0" applyFont="1" applyFill="1" applyBorder="1" applyAlignment="1">
      <alignment horizontal="center" vertical="center" wrapText="1"/>
    </xf>
    <xf numFmtId="0" fontId="41" fillId="0" borderId="12" xfId="0" applyFont="1" applyBorder="1" applyAlignment="1">
      <alignment horizontal="center" vertical="center" wrapText="1"/>
    </xf>
    <xf numFmtId="9" fontId="41" fillId="0" borderId="12" xfId="0" applyNumberFormat="1" applyFont="1" applyBorder="1" applyAlignment="1">
      <alignment horizontal="center" vertical="center" wrapText="1"/>
    </xf>
    <xf numFmtId="0" fontId="41" fillId="0" borderId="12" xfId="0" applyFont="1" applyFill="1" applyBorder="1" applyAlignment="1">
      <alignment horizontal="justify" vertical="center" wrapText="1"/>
    </xf>
    <xf numFmtId="9" fontId="41" fillId="0" borderId="12" xfId="0" applyNumberFormat="1" applyFont="1" applyFill="1" applyBorder="1" applyAlignment="1">
      <alignment horizontal="center" vertical="center" wrapText="1"/>
    </xf>
    <xf numFmtId="0" fontId="41" fillId="0" borderId="12" xfId="0" applyFont="1" applyFill="1" applyBorder="1" applyAlignment="1">
      <alignment horizontal="left" vertical="center" wrapText="1"/>
    </xf>
    <xf numFmtId="0" fontId="41" fillId="0" borderId="12" xfId="0" applyFont="1" applyBorder="1" applyAlignment="1">
      <alignment vertical="center" wrapText="1"/>
    </xf>
    <xf numFmtId="9" fontId="41" fillId="0" borderId="12" xfId="53" applyFont="1" applyBorder="1" applyAlignment="1">
      <alignment horizontal="center" vertical="center" wrapText="1"/>
    </xf>
    <xf numFmtId="0" fontId="41" fillId="0" borderId="0" xfId="0" applyFont="1" applyAlignment="1">
      <alignment vertical="center"/>
    </xf>
    <xf numFmtId="0" fontId="41" fillId="0" borderId="0" xfId="0" applyFont="1" applyAlignment="1">
      <alignment horizontal="justify"/>
    </xf>
    <xf numFmtId="0" fontId="41" fillId="0" borderId="0" xfId="0" applyFont="1" applyAlignment="1">
      <alignment horizontal="center" vertical="center"/>
    </xf>
    <xf numFmtId="0" fontId="41" fillId="0" borderId="0" xfId="0" applyFont="1" applyAlignment="1">
      <alignment wrapText="1"/>
    </xf>
    <xf numFmtId="0" fontId="41" fillId="0" borderId="12" xfId="0" applyFont="1" applyFill="1" applyBorder="1" applyAlignment="1">
      <alignment horizontal="justify" vertical="top" wrapText="1"/>
    </xf>
    <xf numFmtId="0" fontId="41" fillId="0" borderId="12" xfId="0" applyFont="1" applyBorder="1" applyAlignment="1">
      <alignment vertical="top" wrapText="1"/>
    </xf>
    <xf numFmtId="0" fontId="43" fillId="35" borderId="12" xfId="0" applyFont="1" applyFill="1" applyBorder="1" applyAlignment="1">
      <alignment horizontal="center" vertical="center" wrapText="1"/>
    </xf>
    <xf numFmtId="0" fontId="41" fillId="0" borderId="12" xfId="0" applyFont="1" applyFill="1" applyBorder="1" applyAlignment="1">
      <alignment horizontal="center" wrapText="1"/>
    </xf>
    <xf numFmtId="0" fontId="43" fillId="36" borderId="13" xfId="0" applyFont="1" applyFill="1" applyBorder="1" applyAlignment="1">
      <alignment horizontal="center" vertical="center" wrapText="1"/>
    </xf>
    <xf numFmtId="0" fontId="41" fillId="0" borderId="11" xfId="0" applyFont="1" applyFill="1" applyBorder="1" applyAlignment="1">
      <alignment horizontal="justify" vertical="center" wrapText="1"/>
    </xf>
    <xf numFmtId="0" fontId="43" fillId="35" borderId="14" xfId="0" applyFont="1" applyFill="1" applyBorder="1" applyAlignment="1">
      <alignment horizontal="center" vertical="center" wrapText="1"/>
    </xf>
    <xf numFmtId="0" fontId="41" fillId="0" borderId="15" xfId="0" applyFont="1" applyFill="1" applyBorder="1" applyAlignment="1">
      <alignment horizontal="left" vertical="center" wrapText="1"/>
    </xf>
    <xf numFmtId="0" fontId="22" fillId="0" borderId="15" xfId="0" applyFont="1" applyBorder="1" applyAlignment="1">
      <alignment horizontal="center" vertical="center" wrapText="1"/>
    </xf>
    <xf numFmtId="0" fontId="22" fillId="0" borderId="15" xfId="0" applyFont="1" applyBorder="1" applyAlignment="1">
      <alignment horizontal="justify" vertical="center" wrapText="1"/>
    </xf>
    <xf numFmtId="0" fontId="44" fillId="0" borderId="12" xfId="0" applyFont="1" applyBorder="1" applyAlignment="1">
      <alignment horizontal="center" vertical="center" wrapText="1"/>
    </xf>
    <xf numFmtId="9" fontId="22" fillId="0" borderId="15" xfId="0" applyNumberFormat="1" applyFont="1" applyBorder="1" applyAlignment="1">
      <alignment horizontal="center" vertical="center" wrapText="1"/>
    </xf>
    <xf numFmtId="9" fontId="41" fillId="0" borderId="15"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29"/>
  <sheetViews>
    <sheetView tabSelected="1" zoomScale="70" zoomScaleNormal="70" zoomScalePageLayoutView="0" workbookViewId="0" topLeftCell="A1">
      <pane ySplit="2" topLeftCell="A3" activePane="bottomLeft" state="frozen"/>
      <selection pane="topLeft" activeCell="A1" sqref="A1"/>
      <selection pane="bottomLeft" activeCell="E5" sqref="E5"/>
    </sheetView>
  </sheetViews>
  <sheetFormatPr defaultColWidth="11.421875" defaultRowHeight="15"/>
  <cols>
    <col min="1" max="1" width="5.28125" style="1" customWidth="1"/>
    <col min="2" max="2" width="8.28125" style="22" customWidth="1"/>
    <col min="3" max="3" width="37.57421875" style="23" customWidth="1"/>
    <col min="4" max="4" width="27.28125" style="23" customWidth="1"/>
    <col min="5" max="5" width="24.421875" style="24" customWidth="1"/>
    <col min="6" max="6" width="9.140625" style="23" bestFit="1" customWidth="1"/>
    <col min="7" max="7" width="10.140625" style="23" customWidth="1"/>
    <col min="8" max="8" width="12.57421875" style="1" customWidth="1"/>
    <col min="9" max="12" width="9.140625" style="1" customWidth="1"/>
    <col min="13" max="13" width="10.421875" style="1" customWidth="1"/>
    <col min="14" max="14" width="9.8515625" style="1" customWidth="1"/>
    <col min="15" max="15" width="9.57421875" style="1" customWidth="1"/>
    <col min="16" max="16" width="10.00390625" style="1" customWidth="1"/>
    <col min="17" max="17" width="11.140625" style="1" customWidth="1"/>
    <col min="18" max="18" width="11.421875" style="1" customWidth="1"/>
    <col min="19" max="19" width="113.28125" style="1" customWidth="1"/>
    <col min="20" max="20" width="11.28125" style="1" customWidth="1"/>
    <col min="21" max="21" width="11.421875" style="1" customWidth="1"/>
    <col min="22" max="16384" width="11.421875" style="1" customWidth="1"/>
  </cols>
  <sheetData>
    <row r="1" spans="2:19" ht="12.75">
      <c r="B1" s="29" t="s">
        <v>0</v>
      </c>
      <c r="C1" s="29"/>
      <c r="D1" s="29"/>
      <c r="E1" s="29"/>
      <c r="F1" s="29"/>
      <c r="G1" s="29"/>
      <c r="H1" s="29"/>
      <c r="I1" s="29"/>
      <c r="J1" s="29"/>
      <c r="K1" s="29"/>
      <c r="L1" s="29"/>
      <c r="M1" s="29"/>
      <c r="N1" s="29"/>
      <c r="O1" s="29"/>
      <c r="P1" s="29"/>
      <c r="Q1" s="29"/>
      <c r="R1" s="29"/>
      <c r="S1" s="29"/>
    </row>
    <row r="2" spans="2:19" ht="51.75" thickBot="1">
      <c r="B2" s="2" t="s">
        <v>1</v>
      </c>
      <c r="C2" s="3" t="s">
        <v>2</v>
      </c>
      <c r="D2" s="3" t="s">
        <v>3</v>
      </c>
      <c r="E2" s="3" t="s">
        <v>4</v>
      </c>
      <c r="F2" s="3" t="s">
        <v>5</v>
      </c>
      <c r="G2" s="3" t="s">
        <v>6</v>
      </c>
      <c r="H2" s="3" t="s">
        <v>7</v>
      </c>
      <c r="I2" s="3" t="s">
        <v>8</v>
      </c>
      <c r="J2" s="3" t="s">
        <v>9</v>
      </c>
      <c r="K2" s="3" t="s">
        <v>10</v>
      </c>
      <c r="L2" s="3" t="s">
        <v>11</v>
      </c>
      <c r="M2" s="3" t="s">
        <v>12</v>
      </c>
      <c r="N2" s="3" t="s">
        <v>13</v>
      </c>
      <c r="O2" s="3" t="s">
        <v>14</v>
      </c>
      <c r="P2" s="3" t="s">
        <v>58</v>
      </c>
      <c r="Q2" s="3" t="s">
        <v>59</v>
      </c>
      <c r="R2" s="3" t="s">
        <v>63</v>
      </c>
      <c r="S2" s="3" t="s">
        <v>60</v>
      </c>
    </row>
    <row r="3" spans="2:19" s="4" customFormat="1" ht="15.75" customHeight="1">
      <c r="B3" s="30" t="s">
        <v>56</v>
      </c>
      <c r="C3" s="30"/>
      <c r="D3" s="30"/>
      <c r="E3" s="30"/>
      <c r="F3" s="30"/>
      <c r="G3" s="30"/>
      <c r="H3" s="30"/>
      <c r="I3" s="30"/>
      <c r="J3" s="30"/>
      <c r="K3" s="30"/>
      <c r="L3" s="30"/>
      <c r="M3" s="30"/>
      <c r="N3" s="30"/>
      <c r="O3" s="30"/>
      <c r="P3" s="30"/>
      <c r="Q3" s="30"/>
      <c r="R3" s="30"/>
      <c r="S3" s="30"/>
    </row>
    <row r="4" spans="2:19" s="4" customFormat="1" ht="15.75" customHeight="1">
      <c r="B4" s="28" t="s">
        <v>57</v>
      </c>
      <c r="C4" s="28"/>
      <c r="D4" s="28"/>
      <c r="E4" s="28"/>
      <c r="F4" s="28"/>
      <c r="G4" s="28"/>
      <c r="H4" s="28"/>
      <c r="I4" s="28"/>
      <c r="J4" s="28"/>
      <c r="K4" s="28"/>
      <c r="L4" s="28"/>
      <c r="M4" s="28"/>
      <c r="N4" s="28"/>
      <c r="O4" s="28"/>
      <c r="P4" s="28"/>
      <c r="Q4" s="28"/>
      <c r="R4" s="28"/>
      <c r="S4" s="28"/>
    </row>
    <row r="5" spans="2:19" s="4" customFormat="1" ht="182.25" customHeight="1" thickBot="1">
      <c r="B5" s="15" t="s">
        <v>17</v>
      </c>
      <c r="C5" s="20" t="s">
        <v>18</v>
      </c>
      <c r="D5" s="20" t="s">
        <v>19</v>
      </c>
      <c r="E5" s="7" t="s">
        <v>20</v>
      </c>
      <c r="F5" s="15">
        <v>2018</v>
      </c>
      <c r="G5" s="15">
        <v>2031</v>
      </c>
      <c r="H5" s="15" t="s">
        <v>21</v>
      </c>
      <c r="I5" s="8" t="s">
        <v>22</v>
      </c>
      <c r="J5" s="8">
        <v>13</v>
      </c>
      <c r="K5" s="8">
        <v>2</v>
      </c>
      <c r="L5" s="9">
        <f>K5/J5</f>
        <v>0.15384615384615385</v>
      </c>
      <c r="M5" s="8">
        <v>4</v>
      </c>
      <c r="N5" s="8">
        <v>2</v>
      </c>
      <c r="O5" s="9">
        <f>N5/M5</f>
        <v>0.5</v>
      </c>
      <c r="P5" s="8">
        <v>1</v>
      </c>
      <c r="Q5" s="7">
        <v>0</v>
      </c>
      <c r="R5" s="10">
        <v>0</v>
      </c>
      <c r="S5" s="11" t="s">
        <v>61</v>
      </c>
    </row>
    <row r="6" spans="2:19" s="4" customFormat="1" ht="12.75">
      <c r="B6" s="30" t="s">
        <v>15</v>
      </c>
      <c r="C6" s="30"/>
      <c r="D6" s="30"/>
      <c r="E6" s="30"/>
      <c r="F6" s="30"/>
      <c r="G6" s="30"/>
      <c r="H6" s="30"/>
      <c r="I6" s="30"/>
      <c r="J6" s="30"/>
      <c r="K6" s="30"/>
      <c r="L6" s="30"/>
      <c r="M6" s="30"/>
      <c r="N6" s="30"/>
      <c r="O6" s="30"/>
      <c r="P6" s="30"/>
      <c r="Q6" s="30"/>
      <c r="R6" s="30"/>
      <c r="S6" s="30"/>
    </row>
    <row r="7" spans="2:19" s="4" customFormat="1" ht="12.75">
      <c r="B7" s="32" t="s">
        <v>16</v>
      </c>
      <c r="C7" s="32"/>
      <c r="D7" s="32"/>
      <c r="E7" s="32"/>
      <c r="F7" s="32"/>
      <c r="G7" s="32"/>
      <c r="H7" s="32"/>
      <c r="I7" s="32"/>
      <c r="J7" s="32"/>
      <c r="K7" s="32"/>
      <c r="L7" s="32"/>
      <c r="M7" s="32"/>
      <c r="N7" s="32"/>
      <c r="O7" s="32"/>
      <c r="P7" s="32"/>
      <c r="Q7" s="32"/>
      <c r="R7" s="32"/>
      <c r="S7" s="32"/>
    </row>
    <row r="8" spans="2:19" s="4" customFormat="1" ht="76.5">
      <c r="B8" s="34" t="s">
        <v>74</v>
      </c>
      <c r="C8" s="35" t="s">
        <v>75</v>
      </c>
      <c r="D8" s="35" t="s">
        <v>76</v>
      </c>
      <c r="E8" s="15" t="s">
        <v>34</v>
      </c>
      <c r="F8" s="36">
        <v>2017</v>
      </c>
      <c r="G8" s="36">
        <v>2021</v>
      </c>
      <c r="H8" s="34" t="s">
        <v>21</v>
      </c>
      <c r="I8" s="34">
        <v>0</v>
      </c>
      <c r="J8" s="37">
        <v>1</v>
      </c>
      <c r="K8" s="37">
        <v>0.5</v>
      </c>
      <c r="L8" s="37">
        <v>0.5</v>
      </c>
      <c r="M8" s="37">
        <v>0.5</v>
      </c>
      <c r="N8" s="37">
        <v>0</v>
      </c>
      <c r="O8" s="37">
        <v>0</v>
      </c>
      <c r="P8" s="38">
        <v>0.5</v>
      </c>
      <c r="Q8" s="38">
        <v>0</v>
      </c>
      <c r="R8" s="38">
        <v>0</v>
      </c>
      <c r="S8" s="33" t="s">
        <v>73</v>
      </c>
    </row>
    <row r="9" spans="2:19" s="4" customFormat="1" ht="15.75" customHeight="1">
      <c r="B9" s="32" t="s">
        <v>16</v>
      </c>
      <c r="C9" s="32"/>
      <c r="D9" s="32"/>
      <c r="E9" s="32"/>
      <c r="F9" s="32"/>
      <c r="G9" s="32"/>
      <c r="H9" s="32"/>
      <c r="I9" s="32"/>
      <c r="J9" s="32"/>
      <c r="K9" s="32"/>
      <c r="L9" s="32"/>
      <c r="M9" s="32"/>
      <c r="N9" s="32"/>
      <c r="O9" s="32"/>
      <c r="P9" s="32"/>
      <c r="Q9" s="32"/>
      <c r="R9" s="32"/>
      <c r="S9" s="32"/>
    </row>
    <row r="10" spans="2:19" s="4" customFormat="1" ht="63.75">
      <c r="B10" s="5" t="s">
        <v>23</v>
      </c>
      <c r="C10" s="6" t="s">
        <v>24</v>
      </c>
      <c r="D10" s="6" t="s">
        <v>25</v>
      </c>
      <c r="E10" s="7" t="s">
        <v>26</v>
      </c>
      <c r="F10" s="5">
        <v>2018</v>
      </c>
      <c r="G10" s="5">
        <v>2021</v>
      </c>
      <c r="H10" s="8" t="s">
        <v>21</v>
      </c>
      <c r="I10" s="8">
        <v>1</v>
      </c>
      <c r="J10" s="8">
        <v>1</v>
      </c>
      <c r="K10" s="8">
        <v>1</v>
      </c>
      <c r="L10" s="9">
        <f>K10/J10</f>
        <v>1</v>
      </c>
      <c r="M10" s="8">
        <v>1</v>
      </c>
      <c r="N10" s="8">
        <v>1</v>
      </c>
      <c r="O10" s="9">
        <f>N10/M10</f>
        <v>1</v>
      </c>
      <c r="P10" s="8">
        <v>0</v>
      </c>
      <c r="Q10" s="7">
        <v>0</v>
      </c>
      <c r="R10" s="10">
        <v>0</v>
      </c>
      <c r="S10" s="31" t="s">
        <v>62</v>
      </c>
    </row>
    <row r="11" spans="2:19" s="4" customFormat="1" ht="63.75">
      <c r="B11" s="12" t="s">
        <v>27</v>
      </c>
      <c r="C11" s="13" t="s">
        <v>28</v>
      </c>
      <c r="D11" s="13" t="s">
        <v>29</v>
      </c>
      <c r="E11" s="14" t="s">
        <v>26</v>
      </c>
      <c r="F11" s="12">
        <v>2017</v>
      </c>
      <c r="G11" s="12">
        <v>2021</v>
      </c>
      <c r="H11" s="15" t="s">
        <v>21</v>
      </c>
      <c r="I11" s="15">
        <v>1</v>
      </c>
      <c r="J11" s="15">
        <v>1</v>
      </c>
      <c r="K11" s="15">
        <v>1</v>
      </c>
      <c r="L11" s="16">
        <f>K11/J11</f>
        <v>1</v>
      </c>
      <c r="M11" s="15">
        <v>1</v>
      </c>
      <c r="N11" s="15">
        <v>1</v>
      </c>
      <c r="O11" s="16">
        <f>N11/M11</f>
        <v>1</v>
      </c>
      <c r="P11" s="15">
        <v>0</v>
      </c>
      <c r="Q11" s="14">
        <v>0</v>
      </c>
      <c r="R11" s="10">
        <v>0</v>
      </c>
      <c r="S11" s="26" t="s">
        <v>64</v>
      </c>
    </row>
    <row r="12" spans="2:19" ht="29.25" customHeight="1">
      <c r="B12" s="28" t="s">
        <v>30</v>
      </c>
      <c r="C12" s="28"/>
      <c r="D12" s="28"/>
      <c r="E12" s="28"/>
      <c r="F12" s="28"/>
      <c r="G12" s="28"/>
      <c r="H12" s="28"/>
      <c r="I12" s="28"/>
      <c r="J12" s="28"/>
      <c r="K12" s="28"/>
      <c r="L12" s="28"/>
      <c r="M12" s="28"/>
      <c r="N12" s="28"/>
      <c r="O12" s="28"/>
      <c r="P12" s="28"/>
      <c r="Q12" s="28"/>
      <c r="R12" s="28"/>
      <c r="S12" s="28"/>
    </row>
    <row r="13" spans="2:19" ht="107.25" customHeight="1">
      <c r="B13" s="14" t="s">
        <v>31</v>
      </c>
      <c r="C13" s="14" t="s">
        <v>32</v>
      </c>
      <c r="D13" s="14" t="s">
        <v>33</v>
      </c>
      <c r="E13" s="14" t="s">
        <v>34</v>
      </c>
      <c r="F13" s="14">
        <v>2019</v>
      </c>
      <c r="G13" s="14">
        <v>2021</v>
      </c>
      <c r="H13" s="14" t="s">
        <v>21</v>
      </c>
      <c r="I13" s="14">
        <v>0</v>
      </c>
      <c r="J13" s="18">
        <v>1</v>
      </c>
      <c r="K13" s="18">
        <v>0.97</v>
      </c>
      <c r="L13" s="18">
        <v>0.97</v>
      </c>
      <c r="M13" s="18">
        <v>1</v>
      </c>
      <c r="N13" s="18">
        <v>0.97</v>
      </c>
      <c r="O13" s="18">
        <v>0.97</v>
      </c>
      <c r="P13" s="18" t="s">
        <v>65</v>
      </c>
      <c r="Q13" s="14">
        <v>0</v>
      </c>
      <c r="R13" s="18">
        <v>0</v>
      </c>
      <c r="S13" s="17" t="s">
        <v>66</v>
      </c>
    </row>
    <row r="14" spans="2:19" ht="66" customHeight="1">
      <c r="B14" s="14" t="s">
        <v>35</v>
      </c>
      <c r="C14" s="14" t="s">
        <v>36</v>
      </c>
      <c r="D14" s="14" t="s">
        <v>37</v>
      </c>
      <c r="E14" s="14" t="s">
        <v>34</v>
      </c>
      <c r="F14" s="14">
        <v>2017</v>
      </c>
      <c r="G14" s="14">
        <v>2021</v>
      </c>
      <c r="H14" s="14" t="s">
        <v>21</v>
      </c>
      <c r="I14" s="14">
        <v>0</v>
      </c>
      <c r="J14" s="18">
        <v>1</v>
      </c>
      <c r="K14" s="18">
        <v>0.68</v>
      </c>
      <c r="L14" s="18">
        <v>0.68</v>
      </c>
      <c r="M14" s="18">
        <v>0.7</v>
      </c>
      <c r="N14" s="18">
        <v>0.68</v>
      </c>
      <c r="O14" s="18">
        <v>0.68</v>
      </c>
      <c r="P14" s="18">
        <v>1</v>
      </c>
      <c r="Q14" s="14">
        <v>0</v>
      </c>
      <c r="R14" s="18">
        <v>0</v>
      </c>
      <c r="S14" s="19" t="s">
        <v>67</v>
      </c>
    </row>
    <row r="15" spans="2:19" ht="186" customHeight="1">
      <c r="B15" s="14" t="s">
        <v>38</v>
      </c>
      <c r="C15" s="17" t="s">
        <v>39</v>
      </c>
      <c r="D15" s="17" t="s">
        <v>40</v>
      </c>
      <c r="E15" s="14" t="s">
        <v>26</v>
      </c>
      <c r="F15" s="14">
        <v>2017</v>
      </c>
      <c r="G15" s="14">
        <v>2021</v>
      </c>
      <c r="H15" s="15" t="s">
        <v>21</v>
      </c>
      <c r="I15" s="15" t="s">
        <v>41</v>
      </c>
      <c r="J15" s="15">
        <v>6</v>
      </c>
      <c r="K15" s="15">
        <v>5</v>
      </c>
      <c r="L15" s="16">
        <f>K15/J15</f>
        <v>0.8333333333333334</v>
      </c>
      <c r="M15" s="15">
        <v>6</v>
      </c>
      <c r="N15" s="15">
        <v>5</v>
      </c>
      <c r="O15" s="16">
        <f>N15/M15</f>
        <v>0.8333333333333334</v>
      </c>
      <c r="P15" s="15">
        <v>2</v>
      </c>
      <c r="Q15" s="14">
        <v>0</v>
      </c>
      <c r="R15" s="18">
        <v>0</v>
      </c>
      <c r="S15" s="20" t="s">
        <v>68</v>
      </c>
    </row>
    <row r="16" spans="2:19" ht="161.25" customHeight="1">
      <c r="B16" s="14" t="s">
        <v>42</v>
      </c>
      <c r="C16" s="17" t="s">
        <v>43</v>
      </c>
      <c r="D16" s="17" t="s">
        <v>44</v>
      </c>
      <c r="E16" s="12" t="s">
        <v>45</v>
      </c>
      <c r="F16" s="14">
        <v>2017</v>
      </c>
      <c r="G16" s="14">
        <v>2031</v>
      </c>
      <c r="H16" s="15" t="s">
        <v>21</v>
      </c>
      <c r="I16" s="15">
        <v>0</v>
      </c>
      <c r="J16" s="16">
        <v>1</v>
      </c>
      <c r="K16" s="16">
        <v>1</v>
      </c>
      <c r="L16" s="21">
        <v>1</v>
      </c>
      <c r="M16" s="16">
        <v>1</v>
      </c>
      <c r="N16" s="16">
        <v>1</v>
      </c>
      <c r="O16" s="16">
        <v>1</v>
      </c>
      <c r="P16" s="16">
        <v>1</v>
      </c>
      <c r="Q16" s="14">
        <v>0</v>
      </c>
      <c r="R16" s="18">
        <v>0</v>
      </c>
      <c r="S16" s="20" t="s">
        <v>69</v>
      </c>
    </row>
    <row r="17" spans="2:19" ht="127.5">
      <c r="B17" s="12" t="s">
        <v>46</v>
      </c>
      <c r="C17" s="13" t="s">
        <v>47</v>
      </c>
      <c r="D17" s="13" t="s">
        <v>48</v>
      </c>
      <c r="E17" s="12" t="s">
        <v>45</v>
      </c>
      <c r="F17" s="12">
        <v>2017</v>
      </c>
      <c r="G17" s="12">
        <v>2031</v>
      </c>
      <c r="H17" s="15" t="s">
        <v>21</v>
      </c>
      <c r="I17" s="15">
        <v>0</v>
      </c>
      <c r="J17" s="15">
        <v>15</v>
      </c>
      <c r="K17" s="15">
        <v>4</v>
      </c>
      <c r="L17" s="16">
        <f>K17/J17</f>
        <v>0.26666666666666666</v>
      </c>
      <c r="M17" s="15">
        <v>4</v>
      </c>
      <c r="N17" s="15">
        <v>2</v>
      </c>
      <c r="O17" s="16">
        <f>N17/M17</f>
        <v>0.5</v>
      </c>
      <c r="P17" s="15">
        <v>1</v>
      </c>
      <c r="Q17" s="14">
        <v>0</v>
      </c>
      <c r="R17" s="18">
        <v>0</v>
      </c>
      <c r="S17" s="27" t="s">
        <v>70</v>
      </c>
    </row>
    <row r="18" spans="2:19" ht="144" customHeight="1">
      <c r="B18" s="12" t="s">
        <v>49</v>
      </c>
      <c r="C18" s="13" t="s">
        <v>50</v>
      </c>
      <c r="D18" s="13" t="s">
        <v>51</v>
      </c>
      <c r="E18" s="12" t="s">
        <v>45</v>
      </c>
      <c r="F18" s="12">
        <v>2017</v>
      </c>
      <c r="G18" s="12">
        <v>2031</v>
      </c>
      <c r="H18" s="15" t="s">
        <v>21</v>
      </c>
      <c r="I18" s="15">
        <v>0</v>
      </c>
      <c r="J18" s="15">
        <v>37</v>
      </c>
      <c r="K18" s="15">
        <v>3</v>
      </c>
      <c r="L18" s="16">
        <f>3/37</f>
        <v>0.08108108108108109</v>
      </c>
      <c r="M18" s="15">
        <v>9</v>
      </c>
      <c r="N18" s="15">
        <v>3</v>
      </c>
      <c r="O18" s="16">
        <f>+N18/M18</f>
        <v>0.3333333333333333</v>
      </c>
      <c r="P18" s="15">
        <v>2</v>
      </c>
      <c r="Q18" s="14">
        <v>0</v>
      </c>
      <c r="R18" s="18">
        <v>0</v>
      </c>
      <c r="S18" s="17" t="s">
        <v>71</v>
      </c>
    </row>
    <row r="19" spans="2:19" ht="130.5" customHeight="1">
      <c r="B19" s="14" t="s">
        <v>52</v>
      </c>
      <c r="C19" s="17" t="s">
        <v>53</v>
      </c>
      <c r="D19" s="17" t="s">
        <v>54</v>
      </c>
      <c r="E19" s="14" t="s">
        <v>26</v>
      </c>
      <c r="F19" s="14">
        <v>2018</v>
      </c>
      <c r="G19" s="14">
        <v>2031</v>
      </c>
      <c r="H19" s="14" t="s">
        <v>55</v>
      </c>
      <c r="I19" s="14">
        <v>0</v>
      </c>
      <c r="J19" s="14">
        <v>8</v>
      </c>
      <c r="K19" s="14">
        <v>1</v>
      </c>
      <c r="L19" s="16">
        <f>K19/J19</f>
        <v>0.125</v>
      </c>
      <c r="M19" s="14">
        <v>3</v>
      </c>
      <c r="N19" s="14">
        <v>1</v>
      </c>
      <c r="O19" s="16">
        <f>N19/M19</f>
        <v>0.3333333333333333</v>
      </c>
      <c r="P19" s="14">
        <v>1</v>
      </c>
      <c r="Q19" s="14">
        <v>0</v>
      </c>
      <c r="R19" s="18">
        <f>Q19/P19</f>
        <v>0</v>
      </c>
      <c r="S19" s="20" t="s">
        <v>72</v>
      </c>
    </row>
    <row r="20" spans="2:7" ht="12.75">
      <c r="B20" s="1"/>
      <c r="C20" s="1"/>
      <c r="D20" s="1"/>
      <c r="E20" s="1"/>
      <c r="F20" s="1"/>
      <c r="G20" s="1"/>
    </row>
    <row r="21" spans="2:7" ht="12.75">
      <c r="B21" s="1"/>
      <c r="C21" s="1"/>
      <c r="D21" s="1"/>
      <c r="E21" s="1"/>
      <c r="F21" s="1"/>
      <c r="G21" s="1"/>
    </row>
    <row r="22" spans="2:7" ht="12.75">
      <c r="B22" s="1"/>
      <c r="C22" s="1"/>
      <c r="D22" s="1"/>
      <c r="E22" s="1"/>
      <c r="F22" s="1"/>
      <c r="G22" s="1"/>
    </row>
    <row r="23" ht="15"/>
    <row r="24" ht="15"/>
    <row r="25" ht="15"/>
    <row r="26" ht="15"/>
    <row r="27" ht="15"/>
    <row r="28" ht="15"/>
    <row r="29" ht="15">
      <c r="S29" s="25"/>
    </row>
  </sheetData>
  <sheetProtection/>
  <mergeCells count="7">
    <mergeCell ref="B12:S12"/>
    <mergeCell ref="B1:S1"/>
    <mergeCell ref="B3:S3"/>
    <mergeCell ref="B4:S4"/>
    <mergeCell ref="B6:S6"/>
    <mergeCell ref="B9:S9"/>
    <mergeCell ref="B7:S7"/>
  </mergeCells>
  <printOptions/>
  <pageMargins left="0.7000000000000001" right="0.7000000000000001" top="0.75" bottom="0.75" header="0.30000000000000004" footer="0.30000000000000004"/>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 pardo</dc:creator>
  <cp:keywords/>
  <dc:description/>
  <cp:lastModifiedBy>Luz Ángela Rodríguez Chaparro</cp:lastModifiedBy>
  <dcterms:created xsi:type="dcterms:W3CDTF">2020-03-25T21:45:39Z</dcterms:created>
  <dcterms:modified xsi:type="dcterms:W3CDTF">2021-04-29T16:37:30Z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2TV4CCKVFCYA-1167877901-480</vt:lpwstr>
  </property>
  <property fmtid="{D5CDD505-2E9C-101B-9397-08002B2CF9AE}" pid="4" name="_dlc_DocIdItemGu">
    <vt:lpwstr>e2d3f27d-6ec8-40ba-90bd-9ea8a77a076e</vt:lpwstr>
  </property>
  <property fmtid="{D5CDD505-2E9C-101B-9397-08002B2CF9AE}" pid="5" name="_dlc_DocIdU">
    <vt:lpwstr>https://www.minjusticia.gov.co/ministerio/_layouts/15/DocIdRedir.aspx?ID=2TV4CCKVFCYA-1167877901-480, 2TV4CCKVFCYA-1167877901-480</vt:lpwstr>
  </property>
</Properties>
</file>