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045" firstSheet="1" activeTab="1"/>
  </bookViews>
  <sheets>
    <sheet name="REP_EPG034_EjecucionPresupu (2" sheetId="5" state="hidden" r:id="rId1"/>
    <sheet name="Hoja1" sheetId="1" r:id="rId2"/>
  </sheets>
  <definedNames>
    <definedName name="_xlnm._FilterDatabase" localSheetId="0" hidden="1">'REP_EPG034_EjecucionPresupu (2'!$A$4:$W$76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131" i="1"/>
  <c r="F130" i="1"/>
  <c r="F129" i="1"/>
  <c r="F128" i="1"/>
  <c r="D128" i="1"/>
  <c r="D129" i="1"/>
  <c r="D130" i="1"/>
  <c r="D131" i="1"/>
  <c r="D132" i="1"/>
  <c r="C132" i="1"/>
  <c r="C131" i="1"/>
  <c r="C130" i="1"/>
  <c r="C129" i="1"/>
  <c r="C128" i="1"/>
  <c r="F87" i="1"/>
  <c r="F86" i="1"/>
  <c r="F85" i="1"/>
  <c r="F84" i="1"/>
  <c r="F83" i="1"/>
  <c r="F82" i="1"/>
  <c r="D82" i="1"/>
  <c r="D83" i="1"/>
  <c r="D84" i="1"/>
  <c r="D85" i="1"/>
  <c r="D86" i="1"/>
  <c r="D87" i="1"/>
  <c r="C87" i="1"/>
  <c r="C86" i="1"/>
  <c r="C85" i="1"/>
  <c r="C84" i="1"/>
  <c r="C83" i="1"/>
  <c r="C82" i="1"/>
  <c r="F65" i="1"/>
  <c r="F63" i="1"/>
  <c r="F62" i="1"/>
  <c r="D62" i="1"/>
  <c r="D63" i="1"/>
  <c r="D65" i="1"/>
  <c r="C65" i="1"/>
  <c r="C63" i="1"/>
  <c r="C62" i="1"/>
  <c r="F43" i="1"/>
  <c r="F41" i="1"/>
  <c r="F40" i="1"/>
  <c r="D40" i="1"/>
  <c r="D41" i="1"/>
  <c r="D43" i="1"/>
  <c r="C43" i="1"/>
  <c r="C41" i="1"/>
  <c r="C40" i="1"/>
  <c r="G63" i="1" l="1"/>
  <c r="E63" i="1"/>
  <c r="E87" i="1" l="1"/>
  <c r="E65" i="1"/>
  <c r="E62" i="1"/>
  <c r="F127" i="1"/>
  <c r="G85" i="1" l="1"/>
  <c r="E85" i="1"/>
  <c r="D20" i="1"/>
  <c r="C20" i="1"/>
  <c r="G107" i="1"/>
  <c r="G87" i="1"/>
  <c r="G86" i="1"/>
  <c r="G84" i="1"/>
  <c r="G82" i="1"/>
  <c r="G65" i="1"/>
  <c r="E41" i="1"/>
  <c r="G41" i="1"/>
  <c r="E40" i="1"/>
  <c r="G40" i="1"/>
  <c r="E82" i="1"/>
  <c r="F22" i="1"/>
  <c r="F21" i="1"/>
  <c r="F20" i="1"/>
  <c r="F19" i="1"/>
  <c r="F18" i="1"/>
  <c r="F17" i="1"/>
  <c r="D17" i="1"/>
  <c r="D18" i="1"/>
  <c r="D19" i="1"/>
  <c r="D21" i="1"/>
  <c r="C22" i="1"/>
  <c r="C21" i="1"/>
  <c r="C19" i="1"/>
  <c r="C18" i="1"/>
  <c r="C17" i="1"/>
  <c r="E129" i="1"/>
  <c r="E130" i="1"/>
  <c r="E83" i="1"/>
  <c r="E84" i="1"/>
  <c r="E86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C112" i="1" s="1"/>
  <c r="F81" i="1"/>
  <c r="D81" i="1"/>
  <c r="F60" i="1"/>
  <c r="F67" i="1" s="1"/>
  <c r="D60" i="1"/>
  <c r="D67" i="1" s="1"/>
  <c r="C60" i="1"/>
  <c r="C67" i="1" s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D22" i="1"/>
  <c r="E17" i="1" l="1"/>
  <c r="G60" i="1"/>
  <c r="E20" i="1"/>
  <c r="G22" i="1"/>
  <c r="E21" i="1"/>
  <c r="E81" i="1"/>
  <c r="G67" i="1"/>
  <c r="G17" i="1"/>
  <c r="G105" i="1"/>
  <c r="G112" i="1"/>
  <c r="E105" i="1"/>
  <c r="G21" i="1"/>
  <c r="G20" i="1"/>
  <c r="G81" i="1"/>
  <c r="D89" i="1"/>
  <c r="E89" i="1" s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E67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<sst xmlns="http://schemas.openxmlformats.org/spreadsheetml/2006/main" count="1116" uniqueCount="201">
  <si>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</si>
  <si>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</si>
  <si>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</si>
  <si>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</si>
  <si>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</si>
  <si>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</si>
  <si>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</si>
  <si>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</si>
  <si>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</si>
  <si>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</si>
  <si>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</si>
  <si>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</si>
  <si>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</si>
  <si>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</si>
  <si>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</si>
  <si>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</si>
  <si>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</si>
  <si>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</si>
  <si>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</si>
  <si>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</si>
  <si>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</si>
  <si>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</si>
  <si>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</si>
  <si>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</si>
  <si>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</si>
  <si>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</si>
  <si>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</si>
  <si>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</si>
  <si>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</si>
  <si>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</si>
  <si>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</si>
  <si>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</si>
  <si>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</si>
  <si>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</si>
  <si>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</si>
  <si>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</si>
  <si>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</si>
  <si>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</si>
  <si>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</si>
  <si>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</si>
  <si>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</si>
  <si>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</si>
  <si>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</si>
  <si>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</si>
  <si>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</si>
  <si>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</si>
  <si>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</si>
  <si>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</si>
  <si>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</si>
  <si>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</si>
  <si>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</si>
  <si>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</si>
  <si>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</si>
  <si>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</si>
  <si>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</si>
  <si>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</si>
  <si>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</si>
  <si>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</si>
  <si>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</si>
  <si>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</si>
  <si>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</si>
  <si>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</si>
  <si>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</si>
  <si>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</si>
  <si>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</si>
  <si>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</si>
  <si>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</si>
  <si>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</si>
  <si>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</si>
  <si>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</si>
  <si>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</si>
  <si>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</si>
  <si>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</si>
  <si>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A-03-10-01-001</t>
  </si>
  <si>
    <t>001</t>
  </si>
  <si>
    <t>SENTENCIAS</t>
  </si>
  <si>
    <t>A-03-10-01-002</t>
  </si>
  <si>
    <t>002</t>
  </si>
  <si>
    <t>CONCILIACIONES</t>
  </si>
  <si>
    <t>A-08-01</t>
  </si>
  <si>
    <t>08</t>
  </si>
  <si>
    <t>IMPUESTOS</t>
  </si>
  <si>
    <t>C</t>
  </si>
  <si>
    <t>1201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</si>
  <si>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</si>
  <si>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</si>
  <si>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</si>
  <si>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</si>
  <si>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</si>
  <si>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</si>
  <si>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</si>
  <si>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</si>
  <si>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</si>
  <si>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</si>
  <si>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</si>
  <si>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</si>
  <si>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</si>
  <si>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</si>
  <si>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</si>
  <si>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</si>
  <si>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</si>
  <si>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</si>
  <si>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8</t>
  </si>
  <si>
    <t>12-04-00</t>
  </si>
  <si>
    <t>SUPERINTENDENCIA DE NOTARIADO Y REGISTRO</t>
  </si>
  <si>
    <t>Propios</t>
  </si>
  <si>
    <t>20</t>
  </si>
  <si>
    <t>26</t>
  </si>
  <si>
    <t>21</t>
  </si>
  <si>
    <t>A-03-03-01-054</t>
  </si>
  <si>
    <t>054</t>
  </si>
  <si>
    <t>FONDO PARA LOS NOTARIOS DE INSUFICIENTES INGRESOS. DECRETO 1672 DE 1997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</si>
  <si>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</si>
  <si>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</si>
  <si>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</si>
  <si>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</si>
  <si>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</si>
  <si>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</si>
  <si>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</si>
  <si>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</si>
  <si>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</si>
  <si>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</si>
  <si>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</si>
  <si>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PROTECCIÓN DE LOS DERECHOS DE LA PROPIEDAD INMOBILIARIA SNR 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</si>
  <si>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</si>
  <si>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</si>
  <si>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</si>
  <si>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</si>
  <si>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</si>
  <si>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</si>
  <si>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</si>
  <si>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</si>
  <si>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</si>
  <si>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</si>
  <si>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</si>
  <si>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A-05-01-01</t>
  </si>
  <si>
    <t>05</t>
  </si>
  <si>
    <t>MATERIALES Y SUMINISTROS</t>
  </si>
  <si>
    <t>A-05-01-02</t>
  </si>
  <si>
    <t>ADQUISICIÓN DE SERVICIOS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</si>
  <si>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</si>
  <si>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</si>
  <si>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</si>
  <si>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</si>
  <si>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</si>
  <si>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</si>
  <si>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</si>
  <si>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</si>
  <si>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C-1206-0800-8</t>
  </si>
  <si>
    <t>MEJORAMIENTO DE LA PLATAFORMA TECNOLÓGICA DEL INPEC  NACIONAL</t>
  </si>
  <si>
    <t>C-1206-0800-9</t>
  </si>
  <si>
    <t>FORTALECIMIENTO DE LA GESTIÓN ARCHIVISTICA DEL INSTITUTO NACIONAL PENITENCIARIO Y CARCELARIO  NACIONAL</t>
  </si>
  <si>
    <t>12-10-00</t>
  </si>
  <si>
    <t>UNIDAD ADMINISTRATIVA ESPECIAL AGENCIA NACIONAL DE DEFENSA JURIDICA DEL ESTADO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</si>
  <si>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</si>
  <si>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</si>
  <si>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</si>
  <si>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</si>
  <si>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</si>
  <si>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</si>
  <si>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</si>
  <si>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</si>
  <si>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</si>
  <si>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</si>
  <si>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IMPLEMENTACIÓN DE SALAS PARA LA REALIZACIÓN DE AUDIENCIAS Y DILIGENCIAS JUDICIALES EN LOS ESTABLECIMIENTOS DE RECLUSIÓN DEL ORDEN   NACIONAL</t>
  </si>
  <si>
    <t>FORTALECIMIENTO TECNOLÓGICO DE LA SEGURIDAD EN LOS ESTABLECIMIENTOS DE RECLUSIÓN DEL ORDEN NACIONAL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</si>
  <si>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</si>
  <si>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</si>
  <si>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</si>
  <si>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</si>
  <si>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</si>
  <si>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C-1201-0800-1</t>
  </si>
  <si>
    <t>1</t>
  </si>
  <si>
    <t>FORTALECIMIENTO DEL PRINCIPIO DE SEGURIDAD JURÍDICA,   NACIONAL</t>
  </si>
  <si>
    <t>C-1202-0800-9</t>
  </si>
  <si>
    <t>FORTALECIMIENTO DE CAPACIDADES INSTITUCIONALES Y ORGANIZATIVAS PARA EL ACCESO A LA JUSTICIA DE LOS PUEBLOS ÉTNICOS EN COLOMBIA  NACIONAL</t>
  </si>
  <si>
    <t>C-1202-0800-10</t>
  </si>
  <si>
    <t>APOYO EN LA IMPLEMENTACIÓN DE LOS MODELOS LOCALES Y REGIONALES DE  ACCESO A LA JUSTICIA   NACIONAL</t>
  </si>
  <si>
    <t>C-1202-0800-11</t>
  </si>
  <si>
    <t>FORTALECIMIENTO DEL ACCESO A LA JUSTICIA  DONACIÓN AECID  NACIONAL</t>
  </si>
  <si>
    <t>C-1202-0800-12</t>
  </si>
  <si>
    <t>12</t>
  </si>
  <si>
    <t>FORTALECIMIENTO DE LA GESTIÓN SECTORIAL DE LA JUSTICIA FORMAL Y ADMINISTRATIVA,  NACIONAL</t>
  </si>
  <si>
    <t>C-1203-0800-3</t>
  </si>
  <si>
    <t>APOYO EN LA IMPLEMENTACIÓN DE LOS MÉTODOS DE RESOLUCIÓN DE CONFLICTOS EN EL NIVEL NACIONAL Y TERRITORIAL  NACIONAL</t>
  </si>
  <si>
    <t>C-1204-0800-3</t>
  </si>
  <si>
    <t>FORTALECIMIENTO DEL INTERCAMBIO DE INFORMACIÓN EN EL SISTEMA DE INFORMACIÓN INTERINSTITUCIONAL DE JUSTICIA TRANSICIONAL A NIVEL NACIONAL  NACIONAL</t>
  </si>
  <si>
    <t>C-1204-0800-4</t>
  </si>
  <si>
    <t>PROTECCIÓN DE LOS DERECHOS DE LAS VICTIMAS EN EL ACCESO A LOS MECANISMOS DE JUSTICIA TRANSICIONAL,  NACIONAL</t>
  </si>
  <si>
    <t>C-1207-0800-6</t>
  </si>
  <si>
    <t>FORTALECIMIENTO E IMPLEMENTACIÓN DE LA POLÍTICA CRIMINAL EN EL ESTADO COLOMBIANO  NACIONAL</t>
  </si>
  <si>
    <t>C-1207-0800-7</t>
  </si>
  <si>
    <t>IMPLEMENTACIÓN DEL ENFOQUE DIFERENCIAL ÉTNICO EN LAS CONDICIONES DE RECLUSIÓN Y TRATAMIENTO RESOCIALIZADOR.  NACIONAL</t>
  </si>
  <si>
    <t>C-1207-0800-8</t>
  </si>
  <si>
    <t>FORTALECIMIENTO DE LA TERRITORIALIZACIÓN DE LA POLÍTICA CRIMINAL CONTRA EL CRIMEN ORGANIZADO Y EFECTIVIDAD DE LA JUSTICIA NACIONAL  NACIONAL</t>
  </si>
  <si>
    <t>C-1299-0800-4</t>
  </si>
  <si>
    <t>ACTUALIZACIÓN Y ADECUACIÓN DEL MARCO DE REFERENCIA DE ARQUITECTURA EMPRESARIAL PARA LA GESTIÓN TIC DEL MINISTERIO DE JUSTICIA Y DEL DERECHO  BOGOTÁ</t>
  </si>
  <si>
    <t>FORTALECIMIENTO INSTITUCIONAL PARA LA REFORMA A LA JUSTICIA  NACIONAL</t>
  </si>
  <si>
    <t>54</t>
  </si>
  <si>
    <t>Enero-Noviembre</t>
  </si>
  <si>
    <t>Reservas Presupuestales a 30 de Noviembre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</si>
</sst>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 readingOrder="1"/>
    </xf>
    <xf numFmtId="0" fontId="13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3" applyFont="1" applyFill="1" applyBorder="1"/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6" fillId="0" borderId="1" xfId="0" applyNumberFormat="1" applyFont="1" applyFill="1" applyBorder="1" applyAlignment="1">
      <alignment horizontal="right" vertical="center" wrapText="1" readingOrder="1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165" fontId="15" fillId="0" borderId="1" xfId="0" applyNumberFormat="1" applyFont="1" applyFill="1" applyBorder="1" applyAlignment="1">
      <alignment horizontal="right" vertical="center" wrapText="1" readingOrder="1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142874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-1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topLeftCell="D70" workbookViewId="0">
      <selection activeCell="A3" sqref="A3:V75"/>
    </sheetView>
  </sheetViews>
  <sheetFormatPr baseColWidth="10" defaultRowHeight="15"/>
  <cols>
    <col min="1" max="1" width="13.42578125" style="46" customWidth="1"/>
    <col min="2" max="2" width="27" style="46" customWidth="1"/>
    <col min="3" max="3" width="21.5703125" style="46" customWidth="1"/>
    <col min="4" max="4" width="5.42578125" style="46" customWidth="1"/>
    <col min="5" max="6" width="9.140625" style="46" bestFit="1" customWidth="1"/>
    <col min="7" max="7" width="9" style="46" bestFit="1" customWidth="1"/>
    <col min="8" max="9" width="9.42578125" style="46" bestFit="1" customWidth="1"/>
    <col min="10" max="11" width="9.85546875" style="46" bestFit="1" customWidth="1"/>
    <col min="12" max="12" width="11.140625" style="46" bestFit="1" customWidth="1"/>
    <col min="13" max="13" width="12.140625" style="46" bestFit="1" customWidth="1"/>
    <col min="14" max="14" width="9" style="46" bestFit="1" customWidth="1"/>
    <col min="15" max="15" width="8.42578125" style="46" bestFit="1" customWidth="1"/>
    <col min="16" max="16" width="27.5703125" style="46" customWidth="1"/>
    <col min="17" max="17" width="19.28515625" style="46" bestFit="1" customWidth="1"/>
    <col min="18" max="18" width="18" style="46" bestFit="1" customWidth="1"/>
    <col min="19" max="19" width="18.140625" style="46" bestFit="1" customWidth="1"/>
    <col min="20" max="22" width="18.85546875" style="46" customWidth="1"/>
    <col min="23" max="23" width="0" style="46" hidden="1" customWidth="1"/>
    <col min="24" max="24" width="6.42578125" style="46" customWidth="1"/>
    <col min="25" max="16384" width="11.42578125" style="46"/>
  </cols>
  <sheetData>
    <row r="1" spans="1:22">
      <c r="A1" s="44" t="s">
        <v>15</v>
      </c>
      <c r="B1" s="44">
        <v>2021</v>
      </c>
      <c r="C1" s="45" t="s">
        <v>16</v>
      </c>
      <c r="D1" s="45" t="s">
        <v>16</v>
      </c>
      <c r="E1" s="45" t="s">
        <v>16</v>
      </c>
      <c r="F1" s="45" t="s">
        <v>16</v>
      </c>
      <c r="G1" s="45" t="s">
        <v>16</v>
      </c>
      <c r="H1" s="45" t="s">
        <v>16</v>
      </c>
      <c r="I1" s="45" t="s">
        <v>16</v>
      </c>
      <c r="J1" s="45" t="s">
        <v>16</v>
      </c>
      <c r="K1" s="45" t="s">
        <v>16</v>
      </c>
      <c r="L1" s="45" t="s">
        <v>16</v>
      </c>
      <c r="M1" s="45" t="s">
        <v>16</v>
      </c>
      <c r="N1" s="45" t="s">
        <v>16</v>
      </c>
      <c r="O1" s="45" t="s">
        <v>16</v>
      </c>
      <c r="P1" s="45" t="s">
        <v>16</v>
      </c>
      <c r="Q1" s="45" t="s">
        <v>16</v>
      </c>
      <c r="R1" s="45" t="s">
        <v>16</v>
      </c>
      <c r="S1" s="45" t="s">
        <v>16</v>
      </c>
      <c r="T1" s="45" t="s">
        <v>16</v>
      </c>
      <c r="U1" s="45" t="s">
        <v>16</v>
      </c>
      <c r="V1" s="45" t="s">
        <v>16</v>
      </c>
    </row>
    <row r="2" spans="1:22">
      <c r="A2" s="44" t="s">
        <v>17</v>
      </c>
      <c r="B2" s="44" t="s">
        <v>168</v>
      </c>
      <c r="C2" s="45" t="s">
        <v>16</v>
      </c>
      <c r="D2" s="45" t="s">
        <v>16</v>
      </c>
      <c r="E2" s="45" t="s">
        <v>16</v>
      </c>
      <c r="F2" s="45" t="s">
        <v>16</v>
      </c>
      <c r="G2" s="45" t="s">
        <v>16</v>
      </c>
      <c r="H2" s="45" t="s">
        <v>16</v>
      </c>
      <c r="I2" s="45" t="s">
        <v>16</v>
      </c>
      <c r="J2" s="45" t="s">
        <v>16</v>
      </c>
      <c r="K2" s="45" t="s">
        <v>16</v>
      </c>
      <c r="L2" s="45" t="s">
        <v>16</v>
      </c>
      <c r="M2" s="45" t="s">
        <v>16</v>
      </c>
      <c r="N2" s="45" t="s">
        <v>16</v>
      </c>
      <c r="O2" s="45" t="s">
        <v>16</v>
      </c>
      <c r="P2" s="45" t="s">
        <v>16</v>
      </c>
      <c r="Q2" s="45" t="s">
        <v>16</v>
      </c>
      <c r="R2" s="45" t="s">
        <v>16</v>
      </c>
      <c r="S2" s="45" t="s">
        <v>16</v>
      </c>
      <c r="T2" s="45" t="s">
        <v>16</v>
      </c>
      <c r="U2" s="45" t="s">
        <v>16</v>
      </c>
      <c r="V2" s="45" t="s">
        <v>16</v>
      </c>
    </row>
    <row r="3" spans="1:22">
      <c r="A3" s="55" t="s">
        <v>18</v>
      </c>
      <c r="B3" s="55" t="s">
        <v>199</v>
      </c>
      <c r="C3" s="56" t="s">
        <v>16</v>
      </c>
      <c r="D3" s="56" t="s">
        <v>16</v>
      </c>
      <c r="E3" s="56" t="s">
        <v>16</v>
      </c>
      <c r="F3" s="56" t="s">
        <v>16</v>
      </c>
      <c r="G3" s="56" t="s">
        <v>16</v>
      </c>
      <c r="H3" s="56" t="s">
        <v>16</v>
      </c>
      <c r="I3" s="56" t="s">
        <v>16</v>
      </c>
      <c r="J3" s="56" t="s">
        <v>16</v>
      </c>
      <c r="K3" s="56" t="s">
        <v>16</v>
      </c>
      <c r="L3" s="56" t="s">
        <v>16</v>
      </c>
      <c r="M3" s="56" t="s">
        <v>16</v>
      </c>
      <c r="N3" s="56" t="s">
        <v>16</v>
      </c>
      <c r="O3" s="56" t="s">
        <v>16</v>
      </c>
      <c r="P3" s="56" t="s">
        <v>16</v>
      </c>
      <c r="Q3" s="56" t="s">
        <v>16</v>
      </c>
      <c r="R3" s="56" t="s">
        <v>16</v>
      </c>
      <c r="S3" s="56" t="s">
        <v>16</v>
      </c>
      <c r="T3" s="56" t="s">
        <v>16</v>
      </c>
      <c r="U3" s="56" t="s">
        <v>16</v>
      </c>
      <c r="V3" s="56" t="s">
        <v>16</v>
      </c>
    </row>
    <row r="4" spans="1:22" ht="24">
      <c r="A4" s="55" t="s">
        <v>19</v>
      </c>
      <c r="B4" s="55" t="s">
        <v>20</v>
      </c>
      <c r="C4" s="55" t="s">
        <v>21</v>
      </c>
      <c r="D4" s="55" t="s">
        <v>22</v>
      </c>
      <c r="E4" s="55" t="s">
        <v>23</v>
      </c>
      <c r="F4" s="55" t="s">
        <v>24</v>
      </c>
      <c r="G4" s="55" t="s">
        <v>25</v>
      </c>
      <c r="H4" s="55" t="s">
        <v>26</v>
      </c>
      <c r="I4" s="55" t="s">
        <v>27</v>
      </c>
      <c r="J4" s="55" t="s">
        <v>28</v>
      </c>
      <c r="K4" s="55" t="s">
        <v>29</v>
      </c>
      <c r="L4" s="55" t="s">
        <v>30</v>
      </c>
      <c r="M4" s="55" t="s">
        <v>31</v>
      </c>
      <c r="N4" s="55" t="s">
        <v>32</v>
      </c>
      <c r="O4" s="55" t="s">
        <v>33</v>
      </c>
      <c r="P4" s="55" t="s">
        <v>34</v>
      </c>
      <c r="Q4" s="55" t="s">
        <v>169</v>
      </c>
      <c r="R4" s="55" t="s">
        <v>170</v>
      </c>
      <c r="S4" s="55" t="s">
        <v>35</v>
      </c>
      <c r="T4" s="55" t="s">
        <v>36</v>
      </c>
      <c r="U4" s="55" t="s">
        <v>37</v>
      </c>
      <c r="V4" s="55" t="s">
        <v>38</v>
      </c>
    </row>
    <row r="5" spans="1:22" ht="22.5">
      <c r="A5" s="47" t="s">
        <v>39</v>
      </c>
      <c r="B5" s="48" t="s">
        <v>40</v>
      </c>
      <c r="C5" s="49" t="s">
        <v>54</v>
      </c>
      <c r="D5" s="47" t="s">
        <v>42</v>
      </c>
      <c r="E5" s="47" t="s">
        <v>49</v>
      </c>
      <c r="F5" s="47" t="s">
        <v>43</v>
      </c>
      <c r="G5" s="47"/>
      <c r="H5" s="47"/>
      <c r="I5" s="47"/>
      <c r="J5" s="47"/>
      <c r="K5" s="47"/>
      <c r="L5" s="47"/>
      <c r="M5" s="47" t="s">
        <v>44</v>
      </c>
      <c r="N5" s="47" t="s">
        <v>45</v>
      </c>
      <c r="O5" s="47" t="s">
        <v>46</v>
      </c>
      <c r="P5" s="48" t="s">
        <v>55</v>
      </c>
      <c r="Q5" s="50" t="s">
        <v>16</v>
      </c>
      <c r="R5" s="50" t="s">
        <v>16</v>
      </c>
      <c r="S5" s="57">
        <v>88298413</v>
      </c>
      <c r="T5" s="57">
        <v>88298413</v>
      </c>
      <c r="U5" s="57">
        <v>88298413</v>
      </c>
      <c r="V5" s="57">
        <v>88298413</v>
      </c>
    </row>
    <row r="6" spans="1:22" ht="22.5">
      <c r="A6" s="47" t="s">
        <v>39</v>
      </c>
      <c r="B6" s="48" t="s">
        <v>40</v>
      </c>
      <c r="C6" s="49" t="s">
        <v>56</v>
      </c>
      <c r="D6" s="47" t="s">
        <v>42</v>
      </c>
      <c r="E6" s="47" t="s">
        <v>49</v>
      </c>
      <c r="F6" s="47" t="s">
        <v>49</v>
      </c>
      <c r="G6" s="47"/>
      <c r="H6" s="47"/>
      <c r="I6" s="47"/>
      <c r="J6" s="47"/>
      <c r="K6" s="47"/>
      <c r="L6" s="47"/>
      <c r="M6" s="47" t="s">
        <v>44</v>
      </c>
      <c r="N6" s="47" t="s">
        <v>45</v>
      </c>
      <c r="O6" s="47" t="s">
        <v>46</v>
      </c>
      <c r="P6" s="48" t="s">
        <v>57</v>
      </c>
      <c r="Q6" s="50" t="s">
        <v>16</v>
      </c>
      <c r="R6" s="50" t="s">
        <v>16</v>
      </c>
      <c r="S6" s="57">
        <v>544807820.46000004</v>
      </c>
      <c r="T6" s="57">
        <v>497561327.45999998</v>
      </c>
      <c r="U6" s="57">
        <v>497561327.45999998</v>
      </c>
      <c r="V6" s="57">
        <v>497561327.45999998</v>
      </c>
    </row>
    <row r="7" spans="1:22" ht="22.5">
      <c r="A7" s="47" t="s">
        <v>39</v>
      </c>
      <c r="B7" s="48" t="s">
        <v>40</v>
      </c>
      <c r="C7" s="49" t="s">
        <v>56</v>
      </c>
      <c r="D7" s="47" t="s">
        <v>42</v>
      </c>
      <c r="E7" s="47" t="s">
        <v>49</v>
      </c>
      <c r="F7" s="47" t="s">
        <v>49</v>
      </c>
      <c r="G7" s="47"/>
      <c r="H7" s="47"/>
      <c r="I7" s="47"/>
      <c r="J7" s="47"/>
      <c r="K7" s="47"/>
      <c r="L7" s="47"/>
      <c r="M7" s="47" t="s">
        <v>44</v>
      </c>
      <c r="N7" s="47" t="s">
        <v>58</v>
      </c>
      <c r="O7" s="47" t="s">
        <v>46</v>
      </c>
      <c r="P7" s="48" t="s">
        <v>57</v>
      </c>
      <c r="Q7" s="50" t="s">
        <v>16</v>
      </c>
      <c r="R7" s="50" t="s">
        <v>16</v>
      </c>
      <c r="S7" s="57">
        <v>4125000</v>
      </c>
      <c r="T7" s="57">
        <v>4125000</v>
      </c>
      <c r="U7" s="57">
        <v>4125000</v>
      </c>
      <c r="V7" s="57">
        <v>4125000</v>
      </c>
    </row>
    <row r="8" spans="1:22" ht="22.5">
      <c r="A8" s="47" t="s">
        <v>39</v>
      </c>
      <c r="B8" s="48" t="s">
        <v>40</v>
      </c>
      <c r="C8" s="49" t="s">
        <v>59</v>
      </c>
      <c r="D8" s="47" t="s">
        <v>42</v>
      </c>
      <c r="E8" s="47" t="s">
        <v>52</v>
      </c>
      <c r="F8" s="47" t="s">
        <v>52</v>
      </c>
      <c r="G8" s="47" t="s">
        <v>43</v>
      </c>
      <c r="H8" s="47" t="s">
        <v>60</v>
      </c>
      <c r="I8" s="47"/>
      <c r="J8" s="47"/>
      <c r="K8" s="47"/>
      <c r="L8" s="47"/>
      <c r="M8" s="47" t="s">
        <v>44</v>
      </c>
      <c r="N8" s="47" t="s">
        <v>45</v>
      </c>
      <c r="O8" s="47" t="s">
        <v>46</v>
      </c>
      <c r="P8" s="48" t="s">
        <v>61</v>
      </c>
      <c r="Q8" s="50" t="s">
        <v>16</v>
      </c>
      <c r="R8" s="50" t="s">
        <v>16</v>
      </c>
      <c r="S8" s="57">
        <v>536803576</v>
      </c>
      <c r="T8" s="57">
        <v>536803576</v>
      </c>
      <c r="U8" s="57">
        <v>536803576</v>
      </c>
      <c r="V8" s="57">
        <v>536803576</v>
      </c>
    </row>
    <row r="9" spans="1:22" ht="45">
      <c r="A9" s="47" t="s">
        <v>39</v>
      </c>
      <c r="B9" s="48" t="s">
        <v>40</v>
      </c>
      <c r="C9" s="49" t="s">
        <v>62</v>
      </c>
      <c r="D9" s="47" t="s">
        <v>42</v>
      </c>
      <c r="E9" s="47" t="s">
        <v>52</v>
      </c>
      <c r="F9" s="47" t="s">
        <v>52</v>
      </c>
      <c r="G9" s="47" t="s">
        <v>43</v>
      </c>
      <c r="H9" s="47" t="s">
        <v>63</v>
      </c>
      <c r="I9" s="47"/>
      <c r="J9" s="47"/>
      <c r="K9" s="47"/>
      <c r="L9" s="47"/>
      <c r="M9" s="47" t="s">
        <v>44</v>
      </c>
      <c r="N9" s="47" t="s">
        <v>64</v>
      </c>
      <c r="O9" s="47" t="s">
        <v>46</v>
      </c>
      <c r="P9" s="48" t="s">
        <v>65</v>
      </c>
      <c r="Q9" s="50" t="s">
        <v>16</v>
      </c>
      <c r="R9" s="50" t="s">
        <v>16</v>
      </c>
      <c r="S9" s="57">
        <v>391616679</v>
      </c>
      <c r="T9" s="57">
        <v>391616679</v>
      </c>
      <c r="U9" s="57">
        <v>391616679</v>
      </c>
      <c r="V9" s="57">
        <v>391616679</v>
      </c>
    </row>
    <row r="10" spans="1:22" ht="56.25">
      <c r="A10" s="47" t="s">
        <v>39</v>
      </c>
      <c r="B10" s="48" t="s">
        <v>40</v>
      </c>
      <c r="C10" s="49" t="s">
        <v>67</v>
      </c>
      <c r="D10" s="47" t="s">
        <v>42</v>
      </c>
      <c r="E10" s="47" t="s">
        <v>52</v>
      </c>
      <c r="F10" s="47" t="s">
        <v>68</v>
      </c>
      <c r="G10" s="47" t="s">
        <v>43</v>
      </c>
      <c r="H10" s="47" t="s">
        <v>69</v>
      </c>
      <c r="I10" s="47"/>
      <c r="J10" s="47"/>
      <c r="K10" s="47"/>
      <c r="L10" s="47"/>
      <c r="M10" s="47" t="s">
        <v>44</v>
      </c>
      <c r="N10" s="47" t="s">
        <v>45</v>
      </c>
      <c r="O10" s="47" t="s">
        <v>46</v>
      </c>
      <c r="P10" s="48" t="s">
        <v>70</v>
      </c>
      <c r="Q10" s="50" t="s">
        <v>16</v>
      </c>
      <c r="R10" s="50" t="s">
        <v>16</v>
      </c>
      <c r="S10" s="57">
        <v>3780622</v>
      </c>
      <c r="T10" s="57">
        <v>3780622</v>
      </c>
      <c r="U10" s="57">
        <v>3780622</v>
      </c>
      <c r="V10" s="57">
        <v>3780622</v>
      </c>
    </row>
    <row r="11" spans="1:22" ht="33.75">
      <c r="A11" s="47" t="s">
        <v>39</v>
      </c>
      <c r="B11" s="48" t="s">
        <v>40</v>
      </c>
      <c r="C11" s="49" t="s">
        <v>171</v>
      </c>
      <c r="D11" s="47" t="s">
        <v>82</v>
      </c>
      <c r="E11" s="47" t="s">
        <v>83</v>
      </c>
      <c r="F11" s="47" t="s">
        <v>84</v>
      </c>
      <c r="G11" s="47" t="s">
        <v>172</v>
      </c>
      <c r="H11" s="47"/>
      <c r="I11" s="47"/>
      <c r="J11" s="47"/>
      <c r="K11" s="47"/>
      <c r="L11" s="47"/>
      <c r="M11" s="47" t="s">
        <v>44</v>
      </c>
      <c r="N11" s="47" t="s">
        <v>58</v>
      </c>
      <c r="O11" s="47" t="s">
        <v>46</v>
      </c>
      <c r="P11" s="48" t="s">
        <v>173</v>
      </c>
      <c r="Q11" s="50" t="s">
        <v>16</v>
      </c>
      <c r="R11" s="50" t="s">
        <v>16</v>
      </c>
      <c r="S11" s="57">
        <v>8670000</v>
      </c>
      <c r="T11" s="57">
        <v>8670000</v>
      </c>
      <c r="U11" s="57">
        <v>8670000</v>
      </c>
      <c r="V11" s="57">
        <v>8670000</v>
      </c>
    </row>
    <row r="12" spans="1:22" ht="67.5">
      <c r="A12" s="47" t="s">
        <v>39</v>
      </c>
      <c r="B12" s="48" t="s">
        <v>40</v>
      </c>
      <c r="C12" s="49" t="s">
        <v>174</v>
      </c>
      <c r="D12" s="47" t="s">
        <v>82</v>
      </c>
      <c r="E12" s="47" t="s">
        <v>86</v>
      </c>
      <c r="F12" s="47" t="s">
        <v>84</v>
      </c>
      <c r="G12" s="47" t="s">
        <v>95</v>
      </c>
      <c r="H12" s="47"/>
      <c r="I12" s="47"/>
      <c r="J12" s="47"/>
      <c r="K12" s="47"/>
      <c r="L12" s="47"/>
      <c r="M12" s="47" t="s">
        <v>44</v>
      </c>
      <c r="N12" s="47" t="s">
        <v>58</v>
      </c>
      <c r="O12" s="47" t="s">
        <v>46</v>
      </c>
      <c r="P12" s="48" t="s">
        <v>175</v>
      </c>
      <c r="Q12" s="50" t="s">
        <v>16</v>
      </c>
      <c r="R12" s="50" t="s">
        <v>16</v>
      </c>
      <c r="S12" s="57">
        <v>135200214</v>
      </c>
      <c r="T12" s="57">
        <v>135200214</v>
      </c>
      <c r="U12" s="57">
        <v>135200214</v>
      </c>
      <c r="V12" s="57">
        <v>135200214</v>
      </c>
    </row>
    <row r="13" spans="1:22" ht="45">
      <c r="A13" s="47" t="s">
        <v>39</v>
      </c>
      <c r="B13" s="48" t="s">
        <v>40</v>
      </c>
      <c r="C13" s="49" t="s">
        <v>176</v>
      </c>
      <c r="D13" s="47" t="s">
        <v>82</v>
      </c>
      <c r="E13" s="47" t="s">
        <v>86</v>
      </c>
      <c r="F13" s="47" t="s">
        <v>84</v>
      </c>
      <c r="G13" s="47" t="s">
        <v>45</v>
      </c>
      <c r="H13" s="47"/>
      <c r="I13" s="47"/>
      <c r="J13" s="47"/>
      <c r="K13" s="47"/>
      <c r="L13" s="47"/>
      <c r="M13" s="47" t="s">
        <v>44</v>
      </c>
      <c r="N13" s="47" t="s">
        <v>58</v>
      </c>
      <c r="O13" s="47" t="s">
        <v>46</v>
      </c>
      <c r="P13" s="48" t="s">
        <v>177</v>
      </c>
      <c r="Q13" s="50" t="s">
        <v>16</v>
      </c>
      <c r="R13" s="50" t="s">
        <v>16</v>
      </c>
      <c r="S13" s="57">
        <v>147476414</v>
      </c>
      <c r="T13" s="57">
        <v>147476414</v>
      </c>
      <c r="U13" s="57">
        <v>147476414</v>
      </c>
      <c r="V13" s="57">
        <v>147476414</v>
      </c>
    </row>
    <row r="14" spans="1:22" ht="33.75">
      <c r="A14" s="47" t="s">
        <v>39</v>
      </c>
      <c r="B14" s="48" t="s">
        <v>40</v>
      </c>
      <c r="C14" s="49" t="s">
        <v>178</v>
      </c>
      <c r="D14" s="47" t="s">
        <v>82</v>
      </c>
      <c r="E14" s="47" t="s">
        <v>86</v>
      </c>
      <c r="F14" s="47" t="s">
        <v>84</v>
      </c>
      <c r="G14" s="47" t="s">
        <v>64</v>
      </c>
      <c r="H14" s="47"/>
      <c r="I14" s="47"/>
      <c r="J14" s="47"/>
      <c r="K14" s="47"/>
      <c r="L14" s="47"/>
      <c r="M14" s="47" t="s">
        <v>44</v>
      </c>
      <c r="N14" s="47" t="s">
        <v>88</v>
      </c>
      <c r="O14" s="47" t="s">
        <v>66</v>
      </c>
      <c r="P14" s="48" t="s">
        <v>179</v>
      </c>
      <c r="Q14" s="50" t="s">
        <v>16</v>
      </c>
      <c r="R14" s="50" t="s">
        <v>16</v>
      </c>
      <c r="S14" s="57">
        <v>91135997.799999997</v>
      </c>
      <c r="T14" s="57">
        <v>91135997.799999997</v>
      </c>
      <c r="U14" s="57">
        <v>91135997.799999997</v>
      </c>
      <c r="V14" s="57">
        <v>91135997.799999997</v>
      </c>
    </row>
    <row r="15" spans="1:22" ht="45">
      <c r="A15" s="47" t="s">
        <v>39</v>
      </c>
      <c r="B15" s="48" t="s">
        <v>40</v>
      </c>
      <c r="C15" s="49" t="s">
        <v>180</v>
      </c>
      <c r="D15" s="47" t="s">
        <v>82</v>
      </c>
      <c r="E15" s="47" t="s">
        <v>86</v>
      </c>
      <c r="F15" s="47" t="s">
        <v>84</v>
      </c>
      <c r="G15" s="47" t="s">
        <v>181</v>
      </c>
      <c r="H15" s="47"/>
      <c r="I15" s="47"/>
      <c r="J15" s="47"/>
      <c r="K15" s="47"/>
      <c r="L15" s="47"/>
      <c r="M15" s="47" t="s">
        <v>44</v>
      </c>
      <c r="N15" s="47" t="s">
        <v>58</v>
      </c>
      <c r="O15" s="47" t="s">
        <v>46</v>
      </c>
      <c r="P15" s="48" t="s">
        <v>182</v>
      </c>
      <c r="Q15" s="50" t="s">
        <v>16</v>
      </c>
      <c r="R15" s="50" t="s">
        <v>16</v>
      </c>
      <c r="S15" s="57">
        <v>110030454</v>
      </c>
      <c r="T15" s="57">
        <v>110030454</v>
      </c>
      <c r="U15" s="57">
        <v>110030454</v>
      </c>
      <c r="V15" s="57">
        <v>110030454</v>
      </c>
    </row>
    <row r="16" spans="1:22" ht="56.25">
      <c r="A16" s="47" t="s">
        <v>39</v>
      </c>
      <c r="B16" s="48" t="s">
        <v>40</v>
      </c>
      <c r="C16" s="49" t="s">
        <v>183</v>
      </c>
      <c r="D16" s="47" t="s">
        <v>82</v>
      </c>
      <c r="E16" s="47" t="s">
        <v>90</v>
      </c>
      <c r="F16" s="47" t="s">
        <v>84</v>
      </c>
      <c r="G16" s="47" t="s">
        <v>154</v>
      </c>
      <c r="H16" s="47"/>
      <c r="I16" s="47"/>
      <c r="J16" s="47"/>
      <c r="K16" s="47"/>
      <c r="L16" s="47"/>
      <c r="M16" s="47" t="s">
        <v>44</v>
      </c>
      <c r="N16" s="47" t="s">
        <v>58</v>
      </c>
      <c r="O16" s="47" t="s">
        <v>46</v>
      </c>
      <c r="P16" s="48" t="s">
        <v>184</v>
      </c>
      <c r="Q16" s="50" t="s">
        <v>16</v>
      </c>
      <c r="R16" s="50" t="s">
        <v>16</v>
      </c>
      <c r="S16" s="57">
        <v>390645393.64999998</v>
      </c>
      <c r="T16" s="57">
        <v>390645393.64999998</v>
      </c>
      <c r="U16" s="57">
        <v>390645393.64999998</v>
      </c>
      <c r="V16" s="57">
        <v>390645393.64999998</v>
      </c>
    </row>
    <row r="17" spans="1:22" ht="67.5">
      <c r="A17" s="47" t="s">
        <v>39</v>
      </c>
      <c r="B17" s="48" t="s">
        <v>40</v>
      </c>
      <c r="C17" s="49" t="s">
        <v>185</v>
      </c>
      <c r="D17" s="47" t="s">
        <v>82</v>
      </c>
      <c r="E17" s="47" t="s">
        <v>92</v>
      </c>
      <c r="F17" s="47" t="s">
        <v>84</v>
      </c>
      <c r="G17" s="47" t="s">
        <v>154</v>
      </c>
      <c r="H17" s="47"/>
      <c r="I17" s="47"/>
      <c r="J17" s="47"/>
      <c r="K17" s="47"/>
      <c r="L17" s="47"/>
      <c r="M17" s="47" t="s">
        <v>44</v>
      </c>
      <c r="N17" s="47" t="s">
        <v>64</v>
      </c>
      <c r="O17" s="47" t="s">
        <v>46</v>
      </c>
      <c r="P17" s="48" t="s">
        <v>186</v>
      </c>
      <c r="Q17" s="50" t="s">
        <v>16</v>
      </c>
      <c r="R17" s="50" t="s">
        <v>16</v>
      </c>
      <c r="S17" s="57">
        <v>204701587</v>
      </c>
      <c r="T17" s="57">
        <v>204701587</v>
      </c>
      <c r="U17" s="57">
        <v>204701587</v>
      </c>
      <c r="V17" s="57">
        <v>204701587</v>
      </c>
    </row>
    <row r="18" spans="1:22" ht="45">
      <c r="A18" s="47" t="s">
        <v>39</v>
      </c>
      <c r="B18" s="48" t="s">
        <v>40</v>
      </c>
      <c r="C18" s="49" t="s">
        <v>187</v>
      </c>
      <c r="D18" s="47" t="s">
        <v>82</v>
      </c>
      <c r="E18" s="47" t="s">
        <v>92</v>
      </c>
      <c r="F18" s="47" t="s">
        <v>84</v>
      </c>
      <c r="G18" s="47" t="s">
        <v>91</v>
      </c>
      <c r="H18" s="47"/>
      <c r="I18" s="47"/>
      <c r="J18" s="47"/>
      <c r="K18" s="47"/>
      <c r="L18" s="47"/>
      <c r="M18" s="47" t="s">
        <v>44</v>
      </c>
      <c r="N18" s="47" t="s">
        <v>64</v>
      </c>
      <c r="O18" s="47" t="s">
        <v>46</v>
      </c>
      <c r="P18" s="48" t="s">
        <v>188</v>
      </c>
      <c r="Q18" s="50" t="s">
        <v>16</v>
      </c>
      <c r="R18" s="50" t="s">
        <v>16</v>
      </c>
      <c r="S18" s="57">
        <v>141772000</v>
      </c>
      <c r="T18" s="57">
        <v>141772000</v>
      </c>
      <c r="U18" s="57">
        <v>141772000</v>
      </c>
      <c r="V18" s="57">
        <v>141772000</v>
      </c>
    </row>
    <row r="19" spans="1:22" ht="56.25">
      <c r="A19" s="47" t="s">
        <v>39</v>
      </c>
      <c r="B19" s="48" t="s">
        <v>40</v>
      </c>
      <c r="C19" s="49" t="s">
        <v>189</v>
      </c>
      <c r="D19" s="47" t="s">
        <v>82</v>
      </c>
      <c r="E19" s="47" t="s">
        <v>94</v>
      </c>
      <c r="F19" s="47" t="s">
        <v>84</v>
      </c>
      <c r="G19" s="47" t="s">
        <v>98</v>
      </c>
      <c r="H19" s="47"/>
      <c r="I19" s="47"/>
      <c r="J19" s="47"/>
      <c r="K19" s="47"/>
      <c r="L19" s="47"/>
      <c r="M19" s="47" t="s">
        <v>44</v>
      </c>
      <c r="N19" s="47" t="s">
        <v>58</v>
      </c>
      <c r="O19" s="47" t="s">
        <v>46</v>
      </c>
      <c r="P19" s="48" t="s">
        <v>190</v>
      </c>
      <c r="Q19" s="50" t="s">
        <v>16</v>
      </c>
      <c r="R19" s="50" t="s">
        <v>16</v>
      </c>
      <c r="S19" s="57">
        <v>73434500</v>
      </c>
      <c r="T19" s="57">
        <v>73434500</v>
      </c>
      <c r="U19" s="57">
        <v>73434500</v>
      </c>
      <c r="V19" s="57">
        <v>73434500</v>
      </c>
    </row>
    <row r="20" spans="1:22" ht="56.25">
      <c r="A20" s="47" t="s">
        <v>39</v>
      </c>
      <c r="B20" s="48" t="s">
        <v>40</v>
      </c>
      <c r="C20" s="49" t="s">
        <v>191</v>
      </c>
      <c r="D20" s="47" t="s">
        <v>82</v>
      </c>
      <c r="E20" s="47" t="s">
        <v>94</v>
      </c>
      <c r="F20" s="47" t="s">
        <v>84</v>
      </c>
      <c r="G20" s="47" t="s">
        <v>100</v>
      </c>
      <c r="H20" s="47"/>
      <c r="I20" s="47"/>
      <c r="J20" s="47"/>
      <c r="K20" s="47"/>
      <c r="L20" s="47"/>
      <c r="M20" s="47" t="s">
        <v>44</v>
      </c>
      <c r="N20" s="47" t="s">
        <v>58</v>
      </c>
      <c r="O20" s="47" t="s">
        <v>46</v>
      </c>
      <c r="P20" s="48" t="s">
        <v>192</v>
      </c>
      <c r="Q20" s="50" t="s">
        <v>16</v>
      </c>
      <c r="R20" s="50" t="s">
        <v>16</v>
      </c>
      <c r="S20" s="57">
        <v>779283262</v>
      </c>
      <c r="T20" s="57">
        <v>779283261</v>
      </c>
      <c r="U20" s="57">
        <v>779283261</v>
      </c>
      <c r="V20" s="57">
        <v>779283261</v>
      </c>
    </row>
    <row r="21" spans="1:22" ht="67.5">
      <c r="A21" s="47" t="s">
        <v>39</v>
      </c>
      <c r="B21" s="48" t="s">
        <v>40</v>
      </c>
      <c r="C21" s="49" t="s">
        <v>193</v>
      </c>
      <c r="D21" s="47" t="s">
        <v>82</v>
      </c>
      <c r="E21" s="47" t="s">
        <v>94</v>
      </c>
      <c r="F21" s="47" t="s">
        <v>84</v>
      </c>
      <c r="G21" s="47" t="s">
        <v>102</v>
      </c>
      <c r="H21" s="47"/>
      <c r="I21" s="47"/>
      <c r="J21" s="47"/>
      <c r="K21" s="47"/>
      <c r="L21" s="47"/>
      <c r="M21" s="47" t="s">
        <v>44</v>
      </c>
      <c r="N21" s="47" t="s">
        <v>58</v>
      </c>
      <c r="O21" s="47" t="s">
        <v>46</v>
      </c>
      <c r="P21" s="48" t="s">
        <v>194</v>
      </c>
      <c r="Q21" s="50" t="s">
        <v>16</v>
      </c>
      <c r="R21" s="50" t="s">
        <v>16</v>
      </c>
      <c r="S21" s="57">
        <v>349729300</v>
      </c>
      <c r="T21" s="57">
        <v>349729300</v>
      </c>
      <c r="U21" s="57">
        <v>349729300</v>
      </c>
      <c r="V21" s="57">
        <v>349729300</v>
      </c>
    </row>
    <row r="22" spans="1:22" ht="67.5">
      <c r="A22" s="47" t="s">
        <v>39</v>
      </c>
      <c r="B22" s="48" t="s">
        <v>40</v>
      </c>
      <c r="C22" s="49" t="s">
        <v>195</v>
      </c>
      <c r="D22" s="47" t="s">
        <v>82</v>
      </c>
      <c r="E22" s="47" t="s">
        <v>97</v>
      </c>
      <c r="F22" s="47" t="s">
        <v>84</v>
      </c>
      <c r="G22" s="47" t="s">
        <v>91</v>
      </c>
      <c r="H22" s="47"/>
      <c r="I22" s="47"/>
      <c r="J22" s="47"/>
      <c r="K22" s="47"/>
      <c r="L22" s="47"/>
      <c r="M22" s="47" t="s">
        <v>44</v>
      </c>
      <c r="N22" s="47" t="s">
        <v>58</v>
      </c>
      <c r="O22" s="47" t="s">
        <v>46</v>
      </c>
      <c r="P22" s="48" t="s">
        <v>196</v>
      </c>
      <c r="Q22" s="50" t="s">
        <v>16</v>
      </c>
      <c r="R22" s="50" t="s">
        <v>16</v>
      </c>
      <c r="S22" s="57">
        <v>1741675671.98</v>
      </c>
      <c r="T22" s="57">
        <v>1741675671.98</v>
      </c>
      <c r="U22" s="57">
        <v>1741675671.98</v>
      </c>
      <c r="V22" s="57">
        <v>1741675671.98</v>
      </c>
    </row>
    <row r="23" spans="1:22" ht="45">
      <c r="A23" s="47" t="s">
        <v>39</v>
      </c>
      <c r="B23" s="48" t="s">
        <v>40</v>
      </c>
      <c r="C23" s="49" t="s">
        <v>120</v>
      </c>
      <c r="D23" s="47" t="s">
        <v>82</v>
      </c>
      <c r="E23" s="47" t="s">
        <v>97</v>
      </c>
      <c r="F23" s="47" t="s">
        <v>84</v>
      </c>
      <c r="G23" s="47" t="s">
        <v>93</v>
      </c>
      <c r="H23" s="47"/>
      <c r="I23" s="47"/>
      <c r="J23" s="47"/>
      <c r="K23" s="47"/>
      <c r="L23" s="47"/>
      <c r="M23" s="47" t="s">
        <v>44</v>
      </c>
      <c r="N23" s="47" t="s">
        <v>58</v>
      </c>
      <c r="O23" s="47" t="s">
        <v>46</v>
      </c>
      <c r="P23" s="48" t="s">
        <v>197</v>
      </c>
      <c r="Q23" s="50" t="s">
        <v>16</v>
      </c>
      <c r="R23" s="50" t="s">
        <v>16</v>
      </c>
      <c r="S23" s="57">
        <v>213594404</v>
      </c>
      <c r="T23" s="57">
        <v>213594404</v>
      </c>
      <c r="U23" s="57">
        <v>213594404</v>
      </c>
      <c r="V23" s="57">
        <v>213594404</v>
      </c>
    </row>
    <row r="24" spans="1:22" ht="56.25">
      <c r="A24" s="47" t="s">
        <v>39</v>
      </c>
      <c r="B24" s="48" t="s">
        <v>40</v>
      </c>
      <c r="C24" s="49" t="s">
        <v>99</v>
      </c>
      <c r="D24" s="47" t="s">
        <v>82</v>
      </c>
      <c r="E24" s="47" t="s">
        <v>97</v>
      </c>
      <c r="F24" s="47" t="s">
        <v>84</v>
      </c>
      <c r="G24" s="47" t="s">
        <v>100</v>
      </c>
      <c r="H24" s="47"/>
      <c r="I24" s="47"/>
      <c r="J24" s="47"/>
      <c r="K24" s="47"/>
      <c r="L24" s="47"/>
      <c r="M24" s="47" t="s">
        <v>44</v>
      </c>
      <c r="N24" s="47" t="s">
        <v>45</v>
      </c>
      <c r="O24" s="47" t="s">
        <v>46</v>
      </c>
      <c r="P24" s="48" t="s">
        <v>101</v>
      </c>
      <c r="Q24" s="50" t="s">
        <v>16</v>
      </c>
      <c r="R24" s="50" t="s">
        <v>16</v>
      </c>
      <c r="S24" s="57">
        <v>16464000</v>
      </c>
      <c r="T24" s="57">
        <v>16464000</v>
      </c>
      <c r="U24" s="57">
        <v>16464000</v>
      </c>
      <c r="V24" s="57">
        <v>16464000</v>
      </c>
    </row>
    <row r="25" spans="1:22" ht="22.5">
      <c r="A25" s="47" t="s">
        <v>103</v>
      </c>
      <c r="B25" s="48" t="s">
        <v>104</v>
      </c>
      <c r="C25" s="49" t="s">
        <v>54</v>
      </c>
      <c r="D25" s="47" t="s">
        <v>42</v>
      </c>
      <c r="E25" s="47" t="s">
        <v>49</v>
      </c>
      <c r="F25" s="47" t="s">
        <v>43</v>
      </c>
      <c r="G25" s="47"/>
      <c r="H25" s="47"/>
      <c r="I25" s="47"/>
      <c r="J25" s="47"/>
      <c r="K25" s="47"/>
      <c r="L25" s="47"/>
      <c r="M25" s="47" t="s">
        <v>105</v>
      </c>
      <c r="N25" s="47" t="s">
        <v>106</v>
      </c>
      <c r="O25" s="47" t="s">
        <v>46</v>
      </c>
      <c r="P25" s="48" t="s">
        <v>55</v>
      </c>
      <c r="Q25" s="50" t="s">
        <v>16</v>
      </c>
      <c r="R25" s="50" t="s">
        <v>16</v>
      </c>
      <c r="S25" s="57">
        <v>9600725</v>
      </c>
      <c r="T25" s="57">
        <v>9600725</v>
      </c>
      <c r="U25" s="57">
        <v>9600725</v>
      </c>
      <c r="V25" s="57">
        <v>9600725</v>
      </c>
    </row>
    <row r="26" spans="1:22" ht="22.5">
      <c r="A26" s="47" t="s">
        <v>103</v>
      </c>
      <c r="B26" s="48" t="s">
        <v>104</v>
      </c>
      <c r="C26" s="49" t="s">
        <v>56</v>
      </c>
      <c r="D26" s="47" t="s">
        <v>42</v>
      </c>
      <c r="E26" s="47" t="s">
        <v>49</v>
      </c>
      <c r="F26" s="47" t="s">
        <v>49</v>
      </c>
      <c r="G26" s="47"/>
      <c r="H26" s="47"/>
      <c r="I26" s="47"/>
      <c r="J26" s="47"/>
      <c r="K26" s="47"/>
      <c r="L26" s="47"/>
      <c r="M26" s="47" t="s">
        <v>105</v>
      </c>
      <c r="N26" s="47" t="s">
        <v>106</v>
      </c>
      <c r="O26" s="47" t="s">
        <v>46</v>
      </c>
      <c r="P26" s="48" t="s">
        <v>57</v>
      </c>
      <c r="Q26" s="50" t="s">
        <v>16</v>
      </c>
      <c r="R26" s="50" t="s">
        <v>16</v>
      </c>
      <c r="S26" s="57">
        <v>1061022889.89</v>
      </c>
      <c r="T26" s="57">
        <v>749234914.86000001</v>
      </c>
      <c r="U26" s="57">
        <v>749234914.86000001</v>
      </c>
      <c r="V26" s="57">
        <v>749234914.86000001</v>
      </c>
    </row>
    <row r="27" spans="1:22" ht="22.5">
      <c r="A27" s="47" t="s">
        <v>103</v>
      </c>
      <c r="B27" s="48" t="s">
        <v>104</v>
      </c>
      <c r="C27" s="49" t="s">
        <v>56</v>
      </c>
      <c r="D27" s="47" t="s">
        <v>42</v>
      </c>
      <c r="E27" s="47" t="s">
        <v>49</v>
      </c>
      <c r="F27" s="47" t="s">
        <v>49</v>
      </c>
      <c r="G27" s="47"/>
      <c r="H27" s="47"/>
      <c r="I27" s="47"/>
      <c r="J27" s="47"/>
      <c r="K27" s="47"/>
      <c r="L27" s="47"/>
      <c r="M27" s="47" t="s">
        <v>105</v>
      </c>
      <c r="N27" s="47" t="s">
        <v>108</v>
      </c>
      <c r="O27" s="47" t="s">
        <v>46</v>
      </c>
      <c r="P27" s="48" t="s">
        <v>57</v>
      </c>
      <c r="Q27" s="50" t="s">
        <v>16</v>
      </c>
      <c r="R27" s="50" t="s">
        <v>16</v>
      </c>
      <c r="S27" s="57">
        <v>5143769708.4499998</v>
      </c>
      <c r="T27" s="57">
        <v>2895422405.6599998</v>
      </c>
      <c r="U27" s="57">
        <v>2895422405.6599998</v>
      </c>
      <c r="V27" s="57">
        <v>2895422405.6599998</v>
      </c>
    </row>
    <row r="28" spans="1:22" ht="22.5">
      <c r="A28" s="47" t="s">
        <v>103</v>
      </c>
      <c r="B28" s="48" t="s">
        <v>104</v>
      </c>
      <c r="C28" s="49" t="s">
        <v>56</v>
      </c>
      <c r="D28" s="47" t="s">
        <v>42</v>
      </c>
      <c r="E28" s="47" t="s">
        <v>49</v>
      </c>
      <c r="F28" s="47" t="s">
        <v>49</v>
      </c>
      <c r="G28" s="47"/>
      <c r="H28" s="47"/>
      <c r="I28" s="47"/>
      <c r="J28" s="47"/>
      <c r="K28" s="47"/>
      <c r="L28" s="47"/>
      <c r="M28" s="47" t="s">
        <v>105</v>
      </c>
      <c r="N28" s="47" t="s">
        <v>107</v>
      </c>
      <c r="O28" s="47" t="s">
        <v>46</v>
      </c>
      <c r="P28" s="48" t="s">
        <v>57</v>
      </c>
      <c r="Q28" s="50" t="s">
        <v>16</v>
      </c>
      <c r="R28" s="50" t="s">
        <v>16</v>
      </c>
      <c r="S28" s="57">
        <v>0</v>
      </c>
      <c r="T28" s="57">
        <v>0</v>
      </c>
      <c r="U28" s="57">
        <v>0</v>
      </c>
      <c r="V28" s="57">
        <v>0</v>
      </c>
    </row>
    <row r="29" spans="1:22" ht="33.75">
      <c r="A29" s="47" t="s">
        <v>103</v>
      </c>
      <c r="B29" s="48" t="s">
        <v>104</v>
      </c>
      <c r="C29" s="49" t="s">
        <v>109</v>
      </c>
      <c r="D29" s="47" t="s">
        <v>42</v>
      </c>
      <c r="E29" s="47" t="s">
        <v>52</v>
      </c>
      <c r="F29" s="47" t="s">
        <v>52</v>
      </c>
      <c r="G29" s="47" t="s">
        <v>43</v>
      </c>
      <c r="H29" s="47" t="s">
        <v>110</v>
      </c>
      <c r="I29" s="47"/>
      <c r="J29" s="47"/>
      <c r="K29" s="47"/>
      <c r="L29" s="47"/>
      <c r="M29" s="47" t="s">
        <v>105</v>
      </c>
      <c r="N29" s="47" t="s">
        <v>107</v>
      </c>
      <c r="O29" s="47" t="s">
        <v>46</v>
      </c>
      <c r="P29" s="48" t="s">
        <v>111</v>
      </c>
      <c r="Q29" s="50" t="s">
        <v>16</v>
      </c>
      <c r="R29" s="50" t="s">
        <v>16</v>
      </c>
      <c r="S29" s="57">
        <v>799700000</v>
      </c>
      <c r="T29" s="57">
        <v>799700000</v>
      </c>
      <c r="U29" s="57">
        <v>799700000</v>
      </c>
      <c r="V29" s="57">
        <v>799700000</v>
      </c>
    </row>
    <row r="30" spans="1:22" ht="56.25">
      <c r="A30" s="47" t="s">
        <v>103</v>
      </c>
      <c r="B30" s="48" t="s">
        <v>104</v>
      </c>
      <c r="C30" s="49" t="s">
        <v>113</v>
      </c>
      <c r="D30" s="47" t="s">
        <v>82</v>
      </c>
      <c r="E30" s="47" t="s">
        <v>92</v>
      </c>
      <c r="F30" s="47" t="s">
        <v>84</v>
      </c>
      <c r="G30" s="47" t="s">
        <v>85</v>
      </c>
      <c r="H30" s="47"/>
      <c r="I30" s="47"/>
      <c r="J30" s="47"/>
      <c r="K30" s="47"/>
      <c r="L30" s="47"/>
      <c r="M30" s="47" t="s">
        <v>105</v>
      </c>
      <c r="N30" s="47" t="s">
        <v>106</v>
      </c>
      <c r="O30" s="47" t="s">
        <v>46</v>
      </c>
      <c r="P30" s="48" t="s">
        <v>114</v>
      </c>
      <c r="Q30" s="50" t="s">
        <v>16</v>
      </c>
      <c r="R30" s="50" t="s">
        <v>16</v>
      </c>
      <c r="S30" s="57">
        <v>184728034</v>
      </c>
      <c r="T30" s="57">
        <v>170292384</v>
      </c>
      <c r="U30" s="57">
        <v>170292384</v>
      </c>
      <c r="V30" s="57">
        <v>170292384</v>
      </c>
    </row>
    <row r="31" spans="1:22" ht="45">
      <c r="A31" s="47" t="s">
        <v>103</v>
      </c>
      <c r="B31" s="48" t="s">
        <v>104</v>
      </c>
      <c r="C31" s="49" t="s">
        <v>115</v>
      </c>
      <c r="D31" s="47" t="s">
        <v>82</v>
      </c>
      <c r="E31" s="47" t="s">
        <v>116</v>
      </c>
      <c r="F31" s="47" t="s">
        <v>84</v>
      </c>
      <c r="G31" s="47" t="s">
        <v>64</v>
      </c>
      <c r="H31" s="47"/>
      <c r="I31" s="47"/>
      <c r="J31" s="47"/>
      <c r="K31" s="47"/>
      <c r="L31" s="47"/>
      <c r="M31" s="47" t="s">
        <v>44</v>
      </c>
      <c r="N31" s="47" t="s">
        <v>87</v>
      </c>
      <c r="O31" s="47" t="s">
        <v>46</v>
      </c>
      <c r="P31" s="48" t="s">
        <v>117</v>
      </c>
      <c r="Q31" s="50" t="s">
        <v>16</v>
      </c>
      <c r="R31" s="50" t="s">
        <v>16</v>
      </c>
      <c r="S31" s="57">
        <v>2373961965.0599999</v>
      </c>
      <c r="T31" s="57">
        <v>2373961965.0599999</v>
      </c>
      <c r="U31" s="57">
        <v>2373961965.0599999</v>
      </c>
      <c r="V31" s="57">
        <v>2373961965.0599999</v>
      </c>
    </row>
    <row r="32" spans="1:22" ht="45">
      <c r="A32" s="47" t="s">
        <v>103</v>
      </c>
      <c r="B32" s="48" t="s">
        <v>104</v>
      </c>
      <c r="C32" s="49" t="s">
        <v>115</v>
      </c>
      <c r="D32" s="47" t="s">
        <v>82</v>
      </c>
      <c r="E32" s="47" t="s">
        <v>116</v>
      </c>
      <c r="F32" s="47" t="s">
        <v>84</v>
      </c>
      <c r="G32" s="47" t="s">
        <v>64</v>
      </c>
      <c r="H32" s="47"/>
      <c r="I32" s="47"/>
      <c r="J32" s="47"/>
      <c r="K32" s="47"/>
      <c r="L32" s="47"/>
      <c r="M32" s="47" t="s">
        <v>105</v>
      </c>
      <c r="N32" s="47" t="s">
        <v>106</v>
      </c>
      <c r="O32" s="47" t="s">
        <v>46</v>
      </c>
      <c r="P32" s="48" t="s">
        <v>117</v>
      </c>
      <c r="Q32" s="50" t="s">
        <v>16</v>
      </c>
      <c r="R32" s="50" t="s">
        <v>16</v>
      </c>
      <c r="S32" s="57">
        <v>3712594366.4200001</v>
      </c>
      <c r="T32" s="57">
        <v>80984482.319999993</v>
      </c>
      <c r="U32" s="57">
        <v>80984482.319999993</v>
      </c>
      <c r="V32" s="57">
        <v>80984482.319999993</v>
      </c>
    </row>
    <row r="33" spans="1:22" ht="56.25">
      <c r="A33" s="47" t="s">
        <v>103</v>
      </c>
      <c r="B33" s="48" t="s">
        <v>104</v>
      </c>
      <c r="C33" s="49" t="s">
        <v>118</v>
      </c>
      <c r="D33" s="47" t="s">
        <v>82</v>
      </c>
      <c r="E33" s="47" t="s">
        <v>116</v>
      </c>
      <c r="F33" s="47" t="s">
        <v>84</v>
      </c>
      <c r="G33" s="47" t="s">
        <v>89</v>
      </c>
      <c r="H33" s="47"/>
      <c r="I33" s="47"/>
      <c r="J33" s="47"/>
      <c r="K33" s="47"/>
      <c r="L33" s="47"/>
      <c r="M33" s="47" t="s">
        <v>105</v>
      </c>
      <c r="N33" s="47" t="s">
        <v>106</v>
      </c>
      <c r="O33" s="47" t="s">
        <v>46</v>
      </c>
      <c r="P33" s="48" t="s">
        <v>119</v>
      </c>
      <c r="Q33" s="50" t="s">
        <v>16</v>
      </c>
      <c r="R33" s="50" t="s">
        <v>16</v>
      </c>
      <c r="S33" s="57">
        <v>4024481374.4200001</v>
      </c>
      <c r="T33" s="57">
        <v>1888148580.76</v>
      </c>
      <c r="U33" s="57">
        <v>1888148580.76</v>
      </c>
      <c r="V33" s="57">
        <v>1888148580.76</v>
      </c>
    </row>
    <row r="34" spans="1:22" ht="56.25">
      <c r="A34" s="47" t="s">
        <v>103</v>
      </c>
      <c r="B34" s="48" t="s">
        <v>104</v>
      </c>
      <c r="C34" s="49" t="s">
        <v>120</v>
      </c>
      <c r="D34" s="47" t="s">
        <v>82</v>
      </c>
      <c r="E34" s="47" t="s">
        <v>97</v>
      </c>
      <c r="F34" s="47" t="s">
        <v>84</v>
      </c>
      <c r="G34" s="47" t="s">
        <v>93</v>
      </c>
      <c r="H34" s="47"/>
      <c r="I34" s="47"/>
      <c r="J34" s="47"/>
      <c r="K34" s="47"/>
      <c r="L34" s="47"/>
      <c r="M34" s="47" t="s">
        <v>105</v>
      </c>
      <c r="N34" s="47" t="s">
        <v>106</v>
      </c>
      <c r="O34" s="47" t="s">
        <v>46</v>
      </c>
      <c r="P34" s="48" t="s">
        <v>121</v>
      </c>
      <c r="Q34" s="50" t="s">
        <v>16</v>
      </c>
      <c r="R34" s="50" t="s">
        <v>16</v>
      </c>
      <c r="S34" s="57">
        <v>0</v>
      </c>
      <c r="T34" s="57">
        <v>0</v>
      </c>
      <c r="U34" s="57">
        <v>0</v>
      </c>
      <c r="V34" s="57">
        <v>0</v>
      </c>
    </row>
    <row r="35" spans="1:22" ht="67.5">
      <c r="A35" s="47" t="s">
        <v>103</v>
      </c>
      <c r="B35" s="48" t="s">
        <v>104</v>
      </c>
      <c r="C35" s="49" t="s">
        <v>96</v>
      </c>
      <c r="D35" s="47" t="s">
        <v>82</v>
      </c>
      <c r="E35" s="47" t="s">
        <v>97</v>
      </c>
      <c r="F35" s="47" t="s">
        <v>84</v>
      </c>
      <c r="G35" s="47" t="s">
        <v>98</v>
      </c>
      <c r="H35" s="47"/>
      <c r="I35" s="47"/>
      <c r="J35" s="47"/>
      <c r="K35" s="47"/>
      <c r="L35" s="47"/>
      <c r="M35" s="47" t="s">
        <v>105</v>
      </c>
      <c r="N35" s="47" t="s">
        <v>106</v>
      </c>
      <c r="O35" s="47" t="s">
        <v>46</v>
      </c>
      <c r="P35" s="48" t="s">
        <v>122</v>
      </c>
      <c r="Q35" s="50" t="s">
        <v>16</v>
      </c>
      <c r="R35" s="50" t="s">
        <v>16</v>
      </c>
      <c r="S35" s="57">
        <v>5360997240</v>
      </c>
      <c r="T35" s="57">
        <v>0</v>
      </c>
      <c r="U35" s="57">
        <v>0</v>
      </c>
      <c r="V35" s="57">
        <v>0</v>
      </c>
    </row>
    <row r="36" spans="1:22" ht="33.75">
      <c r="A36" s="47" t="s">
        <v>103</v>
      </c>
      <c r="B36" s="48" t="s">
        <v>104</v>
      </c>
      <c r="C36" s="49" t="s">
        <v>99</v>
      </c>
      <c r="D36" s="47" t="s">
        <v>82</v>
      </c>
      <c r="E36" s="47" t="s">
        <v>97</v>
      </c>
      <c r="F36" s="47" t="s">
        <v>84</v>
      </c>
      <c r="G36" s="47" t="s">
        <v>100</v>
      </c>
      <c r="H36" s="47"/>
      <c r="I36" s="47"/>
      <c r="J36" s="47"/>
      <c r="K36" s="47"/>
      <c r="L36" s="47"/>
      <c r="M36" s="47" t="s">
        <v>105</v>
      </c>
      <c r="N36" s="47" t="s">
        <v>106</v>
      </c>
      <c r="O36" s="47" t="s">
        <v>46</v>
      </c>
      <c r="P36" s="48" t="s">
        <v>123</v>
      </c>
      <c r="Q36" s="50" t="s">
        <v>16</v>
      </c>
      <c r="R36" s="50" t="s">
        <v>16</v>
      </c>
      <c r="S36" s="57">
        <v>3213253405</v>
      </c>
      <c r="T36" s="57">
        <v>2576254764</v>
      </c>
      <c r="U36" s="57">
        <v>2576254764</v>
      </c>
      <c r="V36" s="57">
        <v>2576254764</v>
      </c>
    </row>
    <row r="37" spans="1:22" ht="33.75">
      <c r="A37" s="47" t="s">
        <v>124</v>
      </c>
      <c r="B37" s="48" t="s">
        <v>125</v>
      </c>
      <c r="C37" s="49" t="s">
        <v>41</v>
      </c>
      <c r="D37" s="47" t="s">
        <v>42</v>
      </c>
      <c r="E37" s="47" t="s">
        <v>43</v>
      </c>
      <c r="F37" s="47" t="s">
        <v>43</v>
      </c>
      <c r="G37" s="47" t="s">
        <v>43</v>
      </c>
      <c r="H37" s="47"/>
      <c r="I37" s="47"/>
      <c r="J37" s="47"/>
      <c r="K37" s="47"/>
      <c r="L37" s="47"/>
      <c r="M37" s="47" t="s">
        <v>44</v>
      </c>
      <c r="N37" s="47" t="s">
        <v>45</v>
      </c>
      <c r="O37" s="47" t="s">
        <v>46</v>
      </c>
      <c r="P37" s="48" t="s">
        <v>47</v>
      </c>
      <c r="Q37" s="50" t="s">
        <v>16</v>
      </c>
      <c r="R37" s="50" t="s">
        <v>16</v>
      </c>
      <c r="S37" s="57">
        <v>67062875</v>
      </c>
      <c r="T37" s="57">
        <v>67062875</v>
      </c>
      <c r="U37" s="57">
        <v>63409410</v>
      </c>
      <c r="V37" s="57">
        <v>63409410</v>
      </c>
    </row>
    <row r="38" spans="1:22" ht="33.75">
      <c r="A38" s="47" t="s">
        <v>124</v>
      </c>
      <c r="B38" s="48" t="s">
        <v>125</v>
      </c>
      <c r="C38" s="49" t="s">
        <v>48</v>
      </c>
      <c r="D38" s="47" t="s">
        <v>42</v>
      </c>
      <c r="E38" s="47" t="s">
        <v>43</v>
      </c>
      <c r="F38" s="47" t="s">
        <v>43</v>
      </c>
      <c r="G38" s="47" t="s">
        <v>49</v>
      </c>
      <c r="H38" s="47"/>
      <c r="I38" s="47"/>
      <c r="J38" s="47"/>
      <c r="K38" s="47"/>
      <c r="L38" s="47"/>
      <c r="M38" s="47" t="s">
        <v>44</v>
      </c>
      <c r="N38" s="47" t="s">
        <v>45</v>
      </c>
      <c r="O38" s="47" t="s">
        <v>46</v>
      </c>
      <c r="P38" s="48" t="s">
        <v>50</v>
      </c>
      <c r="Q38" s="50" t="s">
        <v>16</v>
      </c>
      <c r="R38" s="50" t="s">
        <v>16</v>
      </c>
      <c r="S38" s="57">
        <v>25054800</v>
      </c>
      <c r="T38" s="57">
        <v>25054800</v>
      </c>
      <c r="U38" s="57">
        <v>25054800</v>
      </c>
      <c r="V38" s="57">
        <v>25054800</v>
      </c>
    </row>
    <row r="39" spans="1:22" ht="33.75">
      <c r="A39" s="47" t="s">
        <v>124</v>
      </c>
      <c r="B39" s="48" t="s">
        <v>125</v>
      </c>
      <c r="C39" s="49" t="s">
        <v>51</v>
      </c>
      <c r="D39" s="47" t="s">
        <v>42</v>
      </c>
      <c r="E39" s="47" t="s">
        <v>43</v>
      </c>
      <c r="F39" s="47" t="s">
        <v>43</v>
      </c>
      <c r="G39" s="47" t="s">
        <v>52</v>
      </c>
      <c r="H39" s="47"/>
      <c r="I39" s="47"/>
      <c r="J39" s="47"/>
      <c r="K39" s="47"/>
      <c r="L39" s="47"/>
      <c r="M39" s="47" t="s">
        <v>44</v>
      </c>
      <c r="N39" s="47" t="s">
        <v>45</v>
      </c>
      <c r="O39" s="47" t="s">
        <v>46</v>
      </c>
      <c r="P39" s="48" t="s">
        <v>53</v>
      </c>
      <c r="Q39" s="50" t="s">
        <v>16</v>
      </c>
      <c r="R39" s="50" t="s">
        <v>16</v>
      </c>
      <c r="S39" s="57">
        <v>683557549.45000005</v>
      </c>
      <c r="T39" s="57">
        <v>682305594.45000005</v>
      </c>
      <c r="U39" s="57">
        <v>680617725.45000005</v>
      </c>
      <c r="V39" s="57">
        <v>680617725.45000005</v>
      </c>
    </row>
    <row r="40" spans="1:22" ht="33.75">
      <c r="A40" s="47" t="s">
        <v>124</v>
      </c>
      <c r="B40" s="48" t="s">
        <v>125</v>
      </c>
      <c r="C40" s="49" t="s">
        <v>54</v>
      </c>
      <c r="D40" s="47" t="s">
        <v>42</v>
      </c>
      <c r="E40" s="47" t="s">
        <v>49</v>
      </c>
      <c r="F40" s="47" t="s">
        <v>43</v>
      </c>
      <c r="G40" s="47"/>
      <c r="H40" s="47"/>
      <c r="I40" s="47"/>
      <c r="J40" s="47"/>
      <c r="K40" s="47"/>
      <c r="L40" s="47"/>
      <c r="M40" s="47" t="s">
        <v>44</v>
      </c>
      <c r="N40" s="47" t="s">
        <v>45</v>
      </c>
      <c r="O40" s="47" t="s">
        <v>46</v>
      </c>
      <c r="P40" s="48" t="s">
        <v>55</v>
      </c>
      <c r="Q40" s="50" t="s">
        <v>16</v>
      </c>
      <c r="R40" s="50" t="s">
        <v>16</v>
      </c>
      <c r="S40" s="57">
        <v>725338497.89999998</v>
      </c>
      <c r="T40" s="57">
        <v>725338497.89999998</v>
      </c>
      <c r="U40" s="57">
        <v>725338497</v>
      </c>
      <c r="V40" s="57">
        <v>725338497</v>
      </c>
    </row>
    <row r="41" spans="1:22" ht="33.75">
      <c r="A41" s="47" t="s">
        <v>124</v>
      </c>
      <c r="B41" s="48" t="s">
        <v>125</v>
      </c>
      <c r="C41" s="49" t="s">
        <v>54</v>
      </c>
      <c r="D41" s="47" t="s">
        <v>42</v>
      </c>
      <c r="E41" s="47" t="s">
        <v>49</v>
      </c>
      <c r="F41" s="47" t="s">
        <v>43</v>
      </c>
      <c r="G41" s="47"/>
      <c r="H41" s="47"/>
      <c r="I41" s="47"/>
      <c r="J41" s="47"/>
      <c r="K41" s="47"/>
      <c r="L41" s="47"/>
      <c r="M41" s="47" t="s">
        <v>44</v>
      </c>
      <c r="N41" s="47" t="s">
        <v>198</v>
      </c>
      <c r="O41" s="47" t="s">
        <v>46</v>
      </c>
      <c r="P41" s="48" t="s">
        <v>55</v>
      </c>
      <c r="Q41" s="50" t="s">
        <v>16</v>
      </c>
      <c r="R41" s="50" t="s">
        <v>16</v>
      </c>
      <c r="S41" s="57">
        <v>586768730.15999997</v>
      </c>
      <c r="T41" s="57">
        <v>586768730.15999997</v>
      </c>
      <c r="U41" s="57">
        <v>586768730.15999997</v>
      </c>
      <c r="V41" s="57">
        <v>586768730.15999997</v>
      </c>
    </row>
    <row r="42" spans="1:22" ht="33.75">
      <c r="A42" s="47" t="s">
        <v>124</v>
      </c>
      <c r="B42" s="48" t="s">
        <v>125</v>
      </c>
      <c r="C42" s="49" t="s">
        <v>54</v>
      </c>
      <c r="D42" s="47" t="s">
        <v>42</v>
      </c>
      <c r="E42" s="47" t="s">
        <v>49</v>
      </c>
      <c r="F42" s="47" t="s">
        <v>43</v>
      </c>
      <c r="G42" s="47"/>
      <c r="H42" s="47"/>
      <c r="I42" s="47"/>
      <c r="J42" s="47"/>
      <c r="K42" s="47"/>
      <c r="L42" s="47"/>
      <c r="M42" s="47" t="s">
        <v>105</v>
      </c>
      <c r="N42" s="47" t="s">
        <v>107</v>
      </c>
      <c r="O42" s="47" t="s">
        <v>46</v>
      </c>
      <c r="P42" s="48" t="s">
        <v>55</v>
      </c>
      <c r="Q42" s="50" t="s">
        <v>16</v>
      </c>
      <c r="R42" s="50" t="s">
        <v>16</v>
      </c>
      <c r="S42" s="57">
        <v>127832677</v>
      </c>
      <c r="T42" s="57">
        <v>127832677</v>
      </c>
      <c r="U42" s="57">
        <v>127832677</v>
      </c>
      <c r="V42" s="57">
        <v>127832677</v>
      </c>
    </row>
    <row r="43" spans="1:22" ht="33.75">
      <c r="A43" s="47" t="s">
        <v>124</v>
      </c>
      <c r="B43" s="48" t="s">
        <v>125</v>
      </c>
      <c r="C43" s="49" t="s">
        <v>56</v>
      </c>
      <c r="D43" s="47" t="s">
        <v>42</v>
      </c>
      <c r="E43" s="47" t="s">
        <v>49</v>
      </c>
      <c r="F43" s="47" t="s">
        <v>49</v>
      </c>
      <c r="G43" s="47"/>
      <c r="H43" s="47"/>
      <c r="I43" s="47"/>
      <c r="J43" s="47"/>
      <c r="K43" s="47"/>
      <c r="L43" s="47"/>
      <c r="M43" s="47" t="s">
        <v>44</v>
      </c>
      <c r="N43" s="47" t="s">
        <v>45</v>
      </c>
      <c r="O43" s="47" t="s">
        <v>46</v>
      </c>
      <c r="P43" s="48" t="s">
        <v>57</v>
      </c>
      <c r="Q43" s="50" t="s">
        <v>16</v>
      </c>
      <c r="R43" s="50" t="s">
        <v>16</v>
      </c>
      <c r="S43" s="57">
        <v>17196469656.75</v>
      </c>
      <c r="T43" s="57">
        <v>17174696323.41</v>
      </c>
      <c r="U43" s="57">
        <v>17174061939.41</v>
      </c>
      <c r="V43" s="57">
        <v>17140257753.08</v>
      </c>
    </row>
    <row r="44" spans="1:22" ht="33.75">
      <c r="A44" s="47" t="s">
        <v>124</v>
      </c>
      <c r="B44" s="48" t="s">
        <v>125</v>
      </c>
      <c r="C44" s="49" t="s">
        <v>56</v>
      </c>
      <c r="D44" s="47" t="s">
        <v>42</v>
      </c>
      <c r="E44" s="47" t="s">
        <v>49</v>
      </c>
      <c r="F44" s="47" t="s">
        <v>49</v>
      </c>
      <c r="G44" s="47"/>
      <c r="H44" s="47"/>
      <c r="I44" s="47"/>
      <c r="J44" s="47"/>
      <c r="K44" s="47"/>
      <c r="L44" s="47"/>
      <c r="M44" s="47" t="s">
        <v>44</v>
      </c>
      <c r="N44" s="47" t="s">
        <v>198</v>
      </c>
      <c r="O44" s="47" t="s">
        <v>46</v>
      </c>
      <c r="P44" s="48" t="s">
        <v>57</v>
      </c>
      <c r="Q44" s="50" t="s">
        <v>16</v>
      </c>
      <c r="R44" s="50" t="s">
        <v>16</v>
      </c>
      <c r="S44" s="57">
        <v>457453017.49000001</v>
      </c>
      <c r="T44" s="57">
        <v>457453017.49000001</v>
      </c>
      <c r="U44" s="57">
        <v>457453017.49000001</v>
      </c>
      <c r="V44" s="57">
        <v>457453017.49000001</v>
      </c>
    </row>
    <row r="45" spans="1:22" ht="33.75">
      <c r="A45" s="47" t="s">
        <v>124</v>
      </c>
      <c r="B45" s="48" t="s">
        <v>125</v>
      </c>
      <c r="C45" s="49" t="s">
        <v>56</v>
      </c>
      <c r="D45" s="47" t="s">
        <v>42</v>
      </c>
      <c r="E45" s="47" t="s">
        <v>49</v>
      </c>
      <c r="F45" s="47" t="s">
        <v>49</v>
      </c>
      <c r="G45" s="47"/>
      <c r="H45" s="47"/>
      <c r="I45" s="47"/>
      <c r="J45" s="47"/>
      <c r="K45" s="47"/>
      <c r="L45" s="47"/>
      <c r="M45" s="47" t="s">
        <v>105</v>
      </c>
      <c r="N45" s="47" t="s">
        <v>107</v>
      </c>
      <c r="O45" s="47" t="s">
        <v>46</v>
      </c>
      <c r="P45" s="48" t="s">
        <v>57</v>
      </c>
      <c r="Q45" s="50" t="s">
        <v>16</v>
      </c>
      <c r="R45" s="50" t="s">
        <v>16</v>
      </c>
      <c r="S45" s="57">
        <v>293577846</v>
      </c>
      <c r="T45" s="57">
        <v>293577846</v>
      </c>
      <c r="U45" s="57">
        <v>293577846</v>
      </c>
      <c r="V45" s="57">
        <v>293577846</v>
      </c>
    </row>
    <row r="46" spans="1:22" ht="33.75">
      <c r="A46" s="47" t="s">
        <v>124</v>
      </c>
      <c r="B46" s="48" t="s">
        <v>125</v>
      </c>
      <c r="C46" s="49" t="s">
        <v>126</v>
      </c>
      <c r="D46" s="47" t="s">
        <v>42</v>
      </c>
      <c r="E46" s="47" t="s">
        <v>52</v>
      </c>
      <c r="F46" s="47" t="s">
        <v>52</v>
      </c>
      <c r="G46" s="47" t="s">
        <v>43</v>
      </c>
      <c r="H46" s="47" t="s">
        <v>127</v>
      </c>
      <c r="I46" s="47"/>
      <c r="J46" s="47"/>
      <c r="K46" s="47"/>
      <c r="L46" s="47"/>
      <c r="M46" s="47" t="s">
        <v>44</v>
      </c>
      <c r="N46" s="47" t="s">
        <v>45</v>
      </c>
      <c r="O46" s="47" t="s">
        <v>46</v>
      </c>
      <c r="P46" s="48" t="s">
        <v>128</v>
      </c>
      <c r="Q46" s="50" t="s">
        <v>16</v>
      </c>
      <c r="R46" s="50" t="s">
        <v>16</v>
      </c>
      <c r="S46" s="57">
        <v>3479528360.4200001</v>
      </c>
      <c r="T46" s="57">
        <v>3479528360.4200001</v>
      </c>
      <c r="U46" s="57">
        <v>3479210360.4200001</v>
      </c>
      <c r="V46" s="57">
        <v>3479210360.4200001</v>
      </c>
    </row>
    <row r="47" spans="1:22" ht="33.75">
      <c r="A47" s="47" t="s">
        <v>124</v>
      </c>
      <c r="B47" s="48" t="s">
        <v>125</v>
      </c>
      <c r="C47" s="49" t="s">
        <v>126</v>
      </c>
      <c r="D47" s="47" t="s">
        <v>42</v>
      </c>
      <c r="E47" s="47" t="s">
        <v>52</v>
      </c>
      <c r="F47" s="47" t="s">
        <v>52</v>
      </c>
      <c r="G47" s="47" t="s">
        <v>43</v>
      </c>
      <c r="H47" s="47" t="s">
        <v>127</v>
      </c>
      <c r="I47" s="47"/>
      <c r="J47" s="47"/>
      <c r="K47" s="47"/>
      <c r="L47" s="47"/>
      <c r="M47" s="47" t="s">
        <v>105</v>
      </c>
      <c r="N47" s="47" t="s">
        <v>107</v>
      </c>
      <c r="O47" s="47" t="s">
        <v>46</v>
      </c>
      <c r="P47" s="48" t="s">
        <v>128</v>
      </c>
      <c r="Q47" s="50" t="s">
        <v>16</v>
      </c>
      <c r="R47" s="50" t="s">
        <v>16</v>
      </c>
      <c r="S47" s="57">
        <v>110455396.76000001</v>
      </c>
      <c r="T47" s="57">
        <v>110455396.76000001</v>
      </c>
      <c r="U47" s="57">
        <v>110455396.76000001</v>
      </c>
      <c r="V47" s="57">
        <v>110455396.76000001</v>
      </c>
    </row>
    <row r="48" spans="1:22" ht="45">
      <c r="A48" s="47" t="s">
        <v>124</v>
      </c>
      <c r="B48" s="48" t="s">
        <v>125</v>
      </c>
      <c r="C48" s="49" t="s">
        <v>129</v>
      </c>
      <c r="D48" s="47" t="s">
        <v>42</v>
      </c>
      <c r="E48" s="47" t="s">
        <v>52</v>
      </c>
      <c r="F48" s="47" t="s">
        <v>52</v>
      </c>
      <c r="G48" s="47" t="s">
        <v>43</v>
      </c>
      <c r="H48" s="47" t="s">
        <v>130</v>
      </c>
      <c r="I48" s="47"/>
      <c r="J48" s="47"/>
      <c r="K48" s="47"/>
      <c r="L48" s="47"/>
      <c r="M48" s="47" t="s">
        <v>44</v>
      </c>
      <c r="N48" s="47" t="s">
        <v>45</v>
      </c>
      <c r="O48" s="47" t="s">
        <v>46</v>
      </c>
      <c r="P48" s="48" t="s">
        <v>131</v>
      </c>
      <c r="Q48" s="50" t="s">
        <v>16</v>
      </c>
      <c r="R48" s="50" t="s">
        <v>16</v>
      </c>
      <c r="S48" s="57">
        <v>218908343</v>
      </c>
      <c r="T48" s="57">
        <v>218908343</v>
      </c>
      <c r="U48" s="57">
        <v>218908343</v>
      </c>
      <c r="V48" s="57">
        <v>218908343</v>
      </c>
    </row>
    <row r="49" spans="1:22" ht="33.75">
      <c r="A49" s="47" t="s">
        <v>124</v>
      </c>
      <c r="B49" s="48" t="s">
        <v>125</v>
      </c>
      <c r="C49" s="49" t="s">
        <v>132</v>
      </c>
      <c r="D49" s="47" t="s">
        <v>42</v>
      </c>
      <c r="E49" s="47" t="s">
        <v>52</v>
      </c>
      <c r="F49" s="47" t="s">
        <v>52</v>
      </c>
      <c r="G49" s="47" t="s">
        <v>43</v>
      </c>
      <c r="H49" s="47" t="s">
        <v>133</v>
      </c>
      <c r="I49" s="47"/>
      <c r="J49" s="47"/>
      <c r="K49" s="47"/>
      <c r="L49" s="47"/>
      <c r="M49" s="47" t="s">
        <v>44</v>
      </c>
      <c r="N49" s="47" t="s">
        <v>45</v>
      </c>
      <c r="O49" s="47" t="s">
        <v>46</v>
      </c>
      <c r="P49" s="48" t="s">
        <v>134</v>
      </c>
      <c r="Q49" s="50" t="s">
        <v>16</v>
      </c>
      <c r="R49" s="50" t="s">
        <v>16</v>
      </c>
      <c r="S49" s="57">
        <v>11054787</v>
      </c>
      <c r="T49" s="57">
        <v>11054787</v>
      </c>
      <c r="U49" s="57">
        <v>11054787</v>
      </c>
      <c r="V49" s="57">
        <v>11054787</v>
      </c>
    </row>
    <row r="50" spans="1:22" ht="33.75">
      <c r="A50" s="47" t="s">
        <v>124</v>
      </c>
      <c r="B50" s="48" t="s">
        <v>125</v>
      </c>
      <c r="C50" s="49" t="s">
        <v>73</v>
      </c>
      <c r="D50" s="47" t="s">
        <v>42</v>
      </c>
      <c r="E50" s="47" t="s">
        <v>52</v>
      </c>
      <c r="F50" s="47" t="s">
        <v>45</v>
      </c>
      <c r="G50" s="47" t="s">
        <v>43</v>
      </c>
      <c r="H50" s="47" t="s">
        <v>74</v>
      </c>
      <c r="I50" s="47"/>
      <c r="J50" s="47"/>
      <c r="K50" s="47"/>
      <c r="L50" s="47"/>
      <c r="M50" s="47" t="s">
        <v>44</v>
      </c>
      <c r="N50" s="47" t="s">
        <v>45</v>
      </c>
      <c r="O50" s="47" t="s">
        <v>46</v>
      </c>
      <c r="P50" s="48" t="s">
        <v>75</v>
      </c>
      <c r="Q50" s="50" t="s">
        <v>16</v>
      </c>
      <c r="R50" s="50" t="s">
        <v>16</v>
      </c>
      <c r="S50" s="57">
        <v>4265395393.54</v>
      </c>
      <c r="T50" s="57">
        <v>4265395393.54</v>
      </c>
      <c r="U50" s="57">
        <v>4265395393.54</v>
      </c>
      <c r="V50" s="57">
        <v>3401480148.54</v>
      </c>
    </row>
    <row r="51" spans="1:22" ht="33.75">
      <c r="A51" s="47" t="s">
        <v>124</v>
      </c>
      <c r="B51" s="48" t="s">
        <v>125</v>
      </c>
      <c r="C51" s="49" t="s">
        <v>76</v>
      </c>
      <c r="D51" s="47" t="s">
        <v>42</v>
      </c>
      <c r="E51" s="47" t="s">
        <v>52</v>
      </c>
      <c r="F51" s="47" t="s">
        <v>45</v>
      </c>
      <c r="G51" s="47" t="s">
        <v>43</v>
      </c>
      <c r="H51" s="47" t="s">
        <v>77</v>
      </c>
      <c r="I51" s="47"/>
      <c r="J51" s="47"/>
      <c r="K51" s="47"/>
      <c r="L51" s="47"/>
      <c r="M51" s="47" t="s">
        <v>44</v>
      </c>
      <c r="N51" s="47" t="s">
        <v>45</v>
      </c>
      <c r="O51" s="47" t="s">
        <v>46</v>
      </c>
      <c r="P51" s="48" t="s">
        <v>78</v>
      </c>
      <c r="Q51" s="50" t="s">
        <v>16</v>
      </c>
      <c r="R51" s="50" t="s">
        <v>16</v>
      </c>
      <c r="S51" s="57">
        <v>122892420</v>
      </c>
      <c r="T51" s="57">
        <v>122892420</v>
      </c>
      <c r="U51" s="57">
        <v>122892420</v>
      </c>
      <c r="V51" s="57">
        <v>122892420</v>
      </c>
    </row>
    <row r="52" spans="1:22" ht="33.75">
      <c r="A52" s="47" t="s">
        <v>124</v>
      </c>
      <c r="B52" s="48" t="s">
        <v>125</v>
      </c>
      <c r="C52" s="49" t="s">
        <v>135</v>
      </c>
      <c r="D52" s="47" t="s">
        <v>42</v>
      </c>
      <c r="E52" s="47" t="s">
        <v>136</v>
      </c>
      <c r="F52" s="47" t="s">
        <v>43</v>
      </c>
      <c r="G52" s="47" t="s">
        <v>43</v>
      </c>
      <c r="H52" s="47"/>
      <c r="I52" s="47"/>
      <c r="J52" s="47"/>
      <c r="K52" s="47"/>
      <c r="L52" s="47"/>
      <c r="M52" s="47" t="s">
        <v>105</v>
      </c>
      <c r="N52" s="47" t="s">
        <v>107</v>
      </c>
      <c r="O52" s="47" t="s">
        <v>46</v>
      </c>
      <c r="P52" s="48" t="s">
        <v>137</v>
      </c>
      <c r="Q52" s="50" t="s">
        <v>16</v>
      </c>
      <c r="R52" s="50" t="s">
        <v>16</v>
      </c>
      <c r="S52" s="57">
        <v>1771083828.75</v>
      </c>
      <c r="T52" s="57">
        <v>1771083828.75</v>
      </c>
      <c r="U52" s="57">
        <v>1757620996.99</v>
      </c>
      <c r="V52" s="57">
        <v>1757620996.99</v>
      </c>
    </row>
    <row r="53" spans="1:22" ht="33.75">
      <c r="A53" s="47" t="s">
        <v>124</v>
      </c>
      <c r="B53" s="48" t="s">
        <v>125</v>
      </c>
      <c r="C53" s="49" t="s">
        <v>138</v>
      </c>
      <c r="D53" s="47" t="s">
        <v>42</v>
      </c>
      <c r="E53" s="47" t="s">
        <v>136</v>
      </c>
      <c r="F53" s="47" t="s">
        <v>43</v>
      </c>
      <c r="G53" s="47" t="s">
        <v>49</v>
      </c>
      <c r="H53" s="47"/>
      <c r="I53" s="47"/>
      <c r="J53" s="47"/>
      <c r="K53" s="47"/>
      <c r="L53" s="47"/>
      <c r="M53" s="47" t="s">
        <v>105</v>
      </c>
      <c r="N53" s="47" t="s">
        <v>107</v>
      </c>
      <c r="O53" s="47" t="s">
        <v>46</v>
      </c>
      <c r="P53" s="48" t="s">
        <v>139</v>
      </c>
      <c r="Q53" s="50" t="s">
        <v>16</v>
      </c>
      <c r="R53" s="50" t="s">
        <v>16</v>
      </c>
      <c r="S53" s="57">
        <v>185330914.53999999</v>
      </c>
      <c r="T53" s="57">
        <v>185330914.53999999</v>
      </c>
      <c r="U53" s="57">
        <v>185302414.53999999</v>
      </c>
      <c r="V53" s="57">
        <v>185302414.53999999</v>
      </c>
    </row>
    <row r="54" spans="1:22" ht="33.75">
      <c r="A54" s="47" t="s">
        <v>124</v>
      </c>
      <c r="B54" s="48" t="s">
        <v>125</v>
      </c>
      <c r="C54" s="49" t="s">
        <v>79</v>
      </c>
      <c r="D54" s="47" t="s">
        <v>42</v>
      </c>
      <c r="E54" s="47" t="s">
        <v>80</v>
      </c>
      <c r="F54" s="47" t="s">
        <v>43</v>
      </c>
      <c r="G54" s="47"/>
      <c r="H54" s="47"/>
      <c r="I54" s="47"/>
      <c r="J54" s="47"/>
      <c r="K54" s="47"/>
      <c r="L54" s="47"/>
      <c r="M54" s="47" t="s">
        <v>44</v>
      </c>
      <c r="N54" s="47" t="s">
        <v>45</v>
      </c>
      <c r="O54" s="47" t="s">
        <v>46</v>
      </c>
      <c r="P54" s="48" t="s">
        <v>81</v>
      </c>
      <c r="Q54" s="50" t="s">
        <v>16</v>
      </c>
      <c r="R54" s="50" t="s">
        <v>16</v>
      </c>
      <c r="S54" s="57">
        <v>44617817</v>
      </c>
      <c r="T54" s="57">
        <v>44617817</v>
      </c>
      <c r="U54" s="57">
        <v>43252711</v>
      </c>
      <c r="V54" s="57">
        <v>43252711</v>
      </c>
    </row>
    <row r="55" spans="1:22" ht="33.75">
      <c r="A55" s="47" t="s">
        <v>124</v>
      </c>
      <c r="B55" s="48" t="s">
        <v>125</v>
      </c>
      <c r="C55" s="49" t="s">
        <v>140</v>
      </c>
      <c r="D55" s="47" t="s">
        <v>42</v>
      </c>
      <c r="E55" s="47" t="s">
        <v>80</v>
      </c>
      <c r="F55" s="47" t="s">
        <v>52</v>
      </c>
      <c r="G55" s="47"/>
      <c r="H55" s="47"/>
      <c r="I55" s="47"/>
      <c r="J55" s="47"/>
      <c r="K55" s="47"/>
      <c r="L55" s="47"/>
      <c r="M55" s="47" t="s">
        <v>44</v>
      </c>
      <c r="N55" s="47" t="s">
        <v>45</v>
      </c>
      <c r="O55" s="47" t="s">
        <v>46</v>
      </c>
      <c r="P55" s="48" t="s">
        <v>141</v>
      </c>
      <c r="Q55" s="50" t="s">
        <v>16</v>
      </c>
      <c r="R55" s="50" t="s">
        <v>16</v>
      </c>
      <c r="S55" s="57">
        <v>108540974</v>
      </c>
      <c r="T55" s="57">
        <v>108540974</v>
      </c>
      <c r="U55" s="57">
        <v>108540974</v>
      </c>
      <c r="V55" s="57">
        <v>108540974</v>
      </c>
    </row>
    <row r="56" spans="1:22" ht="112.5">
      <c r="A56" s="47" t="s">
        <v>124</v>
      </c>
      <c r="B56" s="48" t="s">
        <v>125</v>
      </c>
      <c r="C56" s="49" t="s">
        <v>146</v>
      </c>
      <c r="D56" s="47" t="s">
        <v>82</v>
      </c>
      <c r="E56" s="47" t="s">
        <v>145</v>
      </c>
      <c r="F56" s="47" t="s">
        <v>84</v>
      </c>
      <c r="G56" s="47" t="s">
        <v>100</v>
      </c>
      <c r="H56" s="47"/>
      <c r="I56" s="47"/>
      <c r="J56" s="47"/>
      <c r="K56" s="47"/>
      <c r="L56" s="47"/>
      <c r="M56" s="47" t="s">
        <v>44</v>
      </c>
      <c r="N56" s="47" t="s">
        <v>64</v>
      </c>
      <c r="O56" s="47" t="s">
        <v>46</v>
      </c>
      <c r="P56" s="48" t="s">
        <v>147</v>
      </c>
      <c r="Q56" s="50" t="s">
        <v>16</v>
      </c>
      <c r="R56" s="50" t="s">
        <v>16</v>
      </c>
      <c r="S56" s="57">
        <v>286995000</v>
      </c>
      <c r="T56" s="57">
        <v>286995000</v>
      </c>
      <c r="U56" s="57">
        <v>286995000</v>
      </c>
      <c r="V56" s="57">
        <v>286995000</v>
      </c>
    </row>
    <row r="57" spans="1:22" ht="33.75">
      <c r="A57" s="47" t="s">
        <v>124</v>
      </c>
      <c r="B57" s="48" t="s">
        <v>125</v>
      </c>
      <c r="C57" s="49" t="s">
        <v>148</v>
      </c>
      <c r="D57" s="47" t="s">
        <v>82</v>
      </c>
      <c r="E57" s="47" t="s">
        <v>145</v>
      </c>
      <c r="F57" s="47" t="s">
        <v>84</v>
      </c>
      <c r="G57" s="47" t="s">
        <v>102</v>
      </c>
      <c r="H57" s="47"/>
      <c r="I57" s="47"/>
      <c r="J57" s="47"/>
      <c r="K57" s="47"/>
      <c r="L57" s="47"/>
      <c r="M57" s="47" t="s">
        <v>44</v>
      </c>
      <c r="N57" s="47" t="s">
        <v>64</v>
      </c>
      <c r="O57" s="47" t="s">
        <v>46</v>
      </c>
      <c r="P57" s="48" t="s">
        <v>149</v>
      </c>
      <c r="Q57" s="50" t="s">
        <v>16</v>
      </c>
      <c r="R57" s="50" t="s">
        <v>16</v>
      </c>
      <c r="S57" s="57">
        <v>540000000</v>
      </c>
      <c r="T57" s="57">
        <v>540000000</v>
      </c>
      <c r="U57" s="57">
        <v>540000000</v>
      </c>
      <c r="V57" s="57">
        <v>540000000</v>
      </c>
    </row>
    <row r="58" spans="1:22" ht="56.25">
      <c r="A58" s="47" t="s">
        <v>124</v>
      </c>
      <c r="B58" s="48" t="s">
        <v>125</v>
      </c>
      <c r="C58" s="49" t="s">
        <v>120</v>
      </c>
      <c r="D58" s="47" t="s">
        <v>82</v>
      </c>
      <c r="E58" s="47" t="s">
        <v>97</v>
      </c>
      <c r="F58" s="47" t="s">
        <v>84</v>
      </c>
      <c r="G58" s="47" t="s">
        <v>93</v>
      </c>
      <c r="H58" s="47"/>
      <c r="I58" s="47"/>
      <c r="J58" s="47"/>
      <c r="K58" s="47"/>
      <c r="L58" s="47"/>
      <c r="M58" s="47" t="s">
        <v>44</v>
      </c>
      <c r="N58" s="47" t="s">
        <v>64</v>
      </c>
      <c r="O58" s="47" t="s">
        <v>46</v>
      </c>
      <c r="P58" s="48" t="s">
        <v>151</v>
      </c>
      <c r="Q58" s="50" t="s">
        <v>16</v>
      </c>
      <c r="R58" s="50" t="s">
        <v>16</v>
      </c>
      <c r="S58" s="57">
        <v>80840396</v>
      </c>
      <c r="T58" s="57">
        <v>80840396</v>
      </c>
      <c r="U58" s="57">
        <v>80840396</v>
      </c>
      <c r="V58" s="57">
        <v>80840396</v>
      </c>
    </row>
    <row r="59" spans="1:22" ht="45">
      <c r="A59" s="47" t="s">
        <v>152</v>
      </c>
      <c r="B59" s="48" t="s">
        <v>153</v>
      </c>
      <c r="C59" s="49" t="s">
        <v>56</v>
      </c>
      <c r="D59" s="47" t="s">
        <v>42</v>
      </c>
      <c r="E59" s="47" t="s">
        <v>49</v>
      </c>
      <c r="F59" s="47" t="s">
        <v>49</v>
      </c>
      <c r="G59" s="47"/>
      <c r="H59" s="47"/>
      <c r="I59" s="47"/>
      <c r="J59" s="47"/>
      <c r="K59" s="47"/>
      <c r="L59" s="47"/>
      <c r="M59" s="47" t="s">
        <v>44</v>
      </c>
      <c r="N59" s="47" t="s">
        <v>45</v>
      </c>
      <c r="O59" s="47" t="s">
        <v>46</v>
      </c>
      <c r="P59" s="48" t="s">
        <v>57</v>
      </c>
      <c r="Q59" s="50" t="s">
        <v>16</v>
      </c>
      <c r="R59" s="50" t="s">
        <v>16</v>
      </c>
      <c r="S59" s="57">
        <v>63791781</v>
      </c>
      <c r="T59" s="57">
        <v>63791781</v>
      </c>
      <c r="U59" s="57">
        <v>63791781</v>
      </c>
      <c r="V59" s="57">
        <v>63791781</v>
      </c>
    </row>
    <row r="60" spans="1:22" ht="33.75">
      <c r="A60" s="47" t="s">
        <v>155</v>
      </c>
      <c r="B60" s="48" t="s">
        <v>156</v>
      </c>
      <c r="C60" s="49" t="s">
        <v>41</v>
      </c>
      <c r="D60" s="47" t="s">
        <v>42</v>
      </c>
      <c r="E60" s="47" t="s">
        <v>43</v>
      </c>
      <c r="F60" s="47" t="s">
        <v>43</v>
      </c>
      <c r="G60" s="47" t="s">
        <v>43</v>
      </c>
      <c r="H60" s="47"/>
      <c r="I60" s="47"/>
      <c r="J60" s="47"/>
      <c r="K60" s="47"/>
      <c r="L60" s="47"/>
      <c r="M60" s="47" t="s">
        <v>44</v>
      </c>
      <c r="N60" s="47" t="s">
        <v>45</v>
      </c>
      <c r="O60" s="47" t="s">
        <v>46</v>
      </c>
      <c r="P60" s="48" t="s">
        <v>47</v>
      </c>
      <c r="Q60" s="50" t="s">
        <v>16</v>
      </c>
      <c r="R60" s="50" t="s">
        <v>16</v>
      </c>
      <c r="S60" s="57">
        <v>8585435</v>
      </c>
      <c r="T60" s="57">
        <v>8585435</v>
      </c>
      <c r="U60" s="57">
        <v>8585435</v>
      </c>
      <c r="V60" s="57">
        <v>8585435</v>
      </c>
    </row>
    <row r="61" spans="1:22" ht="33.75">
      <c r="A61" s="47" t="s">
        <v>155</v>
      </c>
      <c r="B61" s="48" t="s">
        <v>156</v>
      </c>
      <c r="C61" s="49" t="s">
        <v>54</v>
      </c>
      <c r="D61" s="47" t="s">
        <v>42</v>
      </c>
      <c r="E61" s="47" t="s">
        <v>49</v>
      </c>
      <c r="F61" s="47" t="s">
        <v>43</v>
      </c>
      <c r="G61" s="47"/>
      <c r="H61" s="47"/>
      <c r="I61" s="47"/>
      <c r="J61" s="47"/>
      <c r="K61" s="47"/>
      <c r="L61" s="47"/>
      <c r="M61" s="47" t="s">
        <v>44</v>
      </c>
      <c r="N61" s="47" t="s">
        <v>45</v>
      </c>
      <c r="O61" s="47" t="s">
        <v>46</v>
      </c>
      <c r="P61" s="48" t="s">
        <v>55</v>
      </c>
      <c r="Q61" s="50" t="s">
        <v>16</v>
      </c>
      <c r="R61" s="50" t="s">
        <v>16</v>
      </c>
      <c r="S61" s="57">
        <v>546699147</v>
      </c>
      <c r="T61" s="57">
        <v>246699147</v>
      </c>
      <c r="U61" s="57">
        <v>246699147</v>
      </c>
      <c r="V61" s="57">
        <v>246699147</v>
      </c>
    </row>
    <row r="62" spans="1:22" ht="33.75">
      <c r="A62" s="47" t="s">
        <v>155</v>
      </c>
      <c r="B62" s="48" t="s">
        <v>156</v>
      </c>
      <c r="C62" s="49" t="s">
        <v>54</v>
      </c>
      <c r="D62" s="47" t="s">
        <v>42</v>
      </c>
      <c r="E62" s="47" t="s">
        <v>49</v>
      </c>
      <c r="F62" s="47" t="s">
        <v>43</v>
      </c>
      <c r="G62" s="47"/>
      <c r="H62" s="47"/>
      <c r="I62" s="47"/>
      <c r="J62" s="47"/>
      <c r="K62" s="47"/>
      <c r="L62" s="47"/>
      <c r="M62" s="47" t="s">
        <v>44</v>
      </c>
      <c r="N62" s="47" t="s">
        <v>198</v>
      </c>
      <c r="O62" s="47" t="s">
        <v>46</v>
      </c>
      <c r="P62" s="48" t="s">
        <v>55</v>
      </c>
      <c r="Q62" s="50" t="s">
        <v>16</v>
      </c>
      <c r="R62" s="50" t="s">
        <v>16</v>
      </c>
      <c r="S62" s="57">
        <v>13761682969</v>
      </c>
      <c r="T62" s="57">
        <v>13413836396</v>
      </c>
      <c r="U62" s="57">
        <v>13413836396</v>
      </c>
      <c r="V62" s="57">
        <v>13413836396</v>
      </c>
    </row>
    <row r="63" spans="1:22" ht="33.75">
      <c r="A63" s="47" t="s">
        <v>155</v>
      </c>
      <c r="B63" s="48" t="s">
        <v>156</v>
      </c>
      <c r="C63" s="49" t="s">
        <v>56</v>
      </c>
      <c r="D63" s="47" t="s">
        <v>42</v>
      </c>
      <c r="E63" s="47" t="s">
        <v>49</v>
      </c>
      <c r="F63" s="47" t="s">
        <v>49</v>
      </c>
      <c r="G63" s="47"/>
      <c r="H63" s="47"/>
      <c r="I63" s="47"/>
      <c r="J63" s="47"/>
      <c r="K63" s="47"/>
      <c r="L63" s="47"/>
      <c r="M63" s="47" t="s">
        <v>44</v>
      </c>
      <c r="N63" s="47" t="s">
        <v>45</v>
      </c>
      <c r="O63" s="47" t="s">
        <v>46</v>
      </c>
      <c r="P63" s="48" t="s">
        <v>57</v>
      </c>
      <c r="Q63" s="50" t="s">
        <v>16</v>
      </c>
      <c r="R63" s="50" t="s">
        <v>16</v>
      </c>
      <c r="S63" s="57">
        <v>20388679698.549999</v>
      </c>
      <c r="T63" s="57">
        <v>10693050721.110001</v>
      </c>
      <c r="U63" s="57">
        <v>10693050721.110001</v>
      </c>
      <c r="V63" s="57">
        <v>10692836070.41</v>
      </c>
    </row>
    <row r="64" spans="1:22" ht="33.75">
      <c r="A64" s="47" t="s">
        <v>155</v>
      </c>
      <c r="B64" s="48" t="s">
        <v>156</v>
      </c>
      <c r="C64" s="49" t="s">
        <v>56</v>
      </c>
      <c r="D64" s="47" t="s">
        <v>42</v>
      </c>
      <c r="E64" s="47" t="s">
        <v>49</v>
      </c>
      <c r="F64" s="47" t="s">
        <v>49</v>
      </c>
      <c r="G64" s="47"/>
      <c r="H64" s="47"/>
      <c r="I64" s="47"/>
      <c r="J64" s="47"/>
      <c r="K64" s="47"/>
      <c r="L64" s="47"/>
      <c r="M64" s="47" t="s">
        <v>44</v>
      </c>
      <c r="N64" s="47" t="s">
        <v>198</v>
      </c>
      <c r="O64" s="47" t="s">
        <v>46</v>
      </c>
      <c r="P64" s="48" t="s">
        <v>57</v>
      </c>
      <c r="Q64" s="50" t="s">
        <v>16</v>
      </c>
      <c r="R64" s="50" t="s">
        <v>16</v>
      </c>
      <c r="S64" s="57">
        <v>1678594415</v>
      </c>
      <c r="T64" s="57">
        <v>1217667414</v>
      </c>
      <c r="U64" s="57">
        <v>1217667414</v>
      </c>
      <c r="V64" s="57">
        <v>1217667414</v>
      </c>
    </row>
    <row r="65" spans="1:22" ht="45">
      <c r="A65" s="47" t="s">
        <v>155</v>
      </c>
      <c r="B65" s="48" t="s">
        <v>156</v>
      </c>
      <c r="C65" s="49" t="s">
        <v>157</v>
      </c>
      <c r="D65" s="47" t="s">
        <v>42</v>
      </c>
      <c r="E65" s="47" t="s">
        <v>52</v>
      </c>
      <c r="F65" s="47" t="s">
        <v>68</v>
      </c>
      <c r="G65" s="47" t="s">
        <v>43</v>
      </c>
      <c r="H65" s="47" t="s">
        <v>158</v>
      </c>
      <c r="I65" s="47"/>
      <c r="J65" s="47"/>
      <c r="K65" s="47"/>
      <c r="L65" s="47"/>
      <c r="M65" s="47" t="s">
        <v>44</v>
      </c>
      <c r="N65" s="47" t="s">
        <v>45</v>
      </c>
      <c r="O65" s="47" t="s">
        <v>46</v>
      </c>
      <c r="P65" s="48" t="s">
        <v>159</v>
      </c>
      <c r="Q65" s="50" t="s">
        <v>16</v>
      </c>
      <c r="R65" s="50" t="s">
        <v>16</v>
      </c>
      <c r="S65" s="57">
        <v>16590363171.129999</v>
      </c>
      <c r="T65" s="57">
        <v>16590363171.129999</v>
      </c>
      <c r="U65" s="57">
        <v>16590363171.129999</v>
      </c>
      <c r="V65" s="57">
        <v>16590363171.129999</v>
      </c>
    </row>
    <row r="66" spans="1:22" ht="33.75">
      <c r="A66" s="47" t="s">
        <v>155</v>
      </c>
      <c r="B66" s="48" t="s">
        <v>156</v>
      </c>
      <c r="C66" s="49" t="s">
        <v>160</v>
      </c>
      <c r="D66" s="47" t="s">
        <v>42</v>
      </c>
      <c r="E66" s="47" t="s">
        <v>52</v>
      </c>
      <c r="F66" s="47" t="s">
        <v>68</v>
      </c>
      <c r="G66" s="47" t="s">
        <v>43</v>
      </c>
      <c r="H66" s="47" t="s">
        <v>112</v>
      </c>
      <c r="I66" s="47"/>
      <c r="J66" s="47"/>
      <c r="K66" s="47"/>
      <c r="L66" s="47"/>
      <c r="M66" s="47" t="s">
        <v>44</v>
      </c>
      <c r="N66" s="47" t="s">
        <v>45</v>
      </c>
      <c r="O66" s="47" t="s">
        <v>46</v>
      </c>
      <c r="P66" s="48" t="s">
        <v>161</v>
      </c>
      <c r="Q66" s="50" t="s">
        <v>16</v>
      </c>
      <c r="R66" s="50" t="s">
        <v>16</v>
      </c>
      <c r="S66" s="57">
        <v>96682216156.630005</v>
      </c>
      <c r="T66" s="57">
        <v>85130972319.940002</v>
      </c>
      <c r="U66" s="57">
        <v>85130714812.059998</v>
      </c>
      <c r="V66" s="57">
        <v>85130714812.059998</v>
      </c>
    </row>
    <row r="67" spans="1:22" ht="33.75">
      <c r="A67" s="47" t="s">
        <v>155</v>
      </c>
      <c r="B67" s="48" t="s">
        <v>156</v>
      </c>
      <c r="C67" s="49" t="s">
        <v>71</v>
      </c>
      <c r="D67" s="47" t="s">
        <v>42</v>
      </c>
      <c r="E67" s="47" t="s">
        <v>52</v>
      </c>
      <c r="F67" s="47" t="s">
        <v>68</v>
      </c>
      <c r="G67" s="47" t="s">
        <v>49</v>
      </c>
      <c r="H67" s="47" t="s">
        <v>69</v>
      </c>
      <c r="I67" s="47"/>
      <c r="J67" s="47"/>
      <c r="K67" s="47"/>
      <c r="L67" s="47"/>
      <c r="M67" s="47" t="s">
        <v>44</v>
      </c>
      <c r="N67" s="47" t="s">
        <v>45</v>
      </c>
      <c r="O67" s="47" t="s">
        <v>46</v>
      </c>
      <c r="P67" s="48" t="s">
        <v>72</v>
      </c>
      <c r="Q67" s="50" t="s">
        <v>16</v>
      </c>
      <c r="R67" s="50" t="s">
        <v>16</v>
      </c>
      <c r="S67" s="57">
        <v>0</v>
      </c>
      <c r="T67" s="57">
        <v>0</v>
      </c>
      <c r="U67" s="57">
        <v>0</v>
      </c>
      <c r="V67" s="57">
        <v>0</v>
      </c>
    </row>
    <row r="68" spans="1:22" ht="33.75">
      <c r="A68" s="47" t="s">
        <v>155</v>
      </c>
      <c r="B68" s="48" t="s">
        <v>156</v>
      </c>
      <c r="C68" s="49" t="s">
        <v>142</v>
      </c>
      <c r="D68" s="47" t="s">
        <v>42</v>
      </c>
      <c r="E68" s="47" t="s">
        <v>80</v>
      </c>
      <c r="F68" s="47" t="s">
        <v>136</v>
      </c>
      <c r="G68" s="47"/>
      <c r="H68" s="47"/>
      <c r="I68" s="47"/>
      <c r="J68" s="47"/>
      <c r="K68" s="47"/>
      <c r="L68" s="47"/>
      <c r="M68" s="47" t="s">
        <v>44</v>
      </c>
      <c r="N68" s="47" t="s">
        <v>45</v>
      </c>
      <c r="O68" s="47" t="s">
        <v>46</v>
      </c>
      <c r="P68" s="48" t="s">
        <v>143</v>
      </c>
      <c r="Q68" s="50" t="s">
        <v>16</v>
      </c>
      <c r="R68" s="50" t="s">
        <v>16</v>
      </c>
      <c r="S68" s="57">
        <v>315800</v>
      </c>
      <c r="T68" s="57">
        <v>0</v>
      </c>
      <c r="U68" s="57">
        <v>0</v>
      </c>
      <c r="V68" s="57">
        <v>0</v>
      </c>
    </row>
    <row r="69" spans="1:22" ht="67.5">
      <c r="A69" s="47" t="s">
        <v>155</v>
      </c>
      <c r="B69" s="48" t="s">
        <v>156</v>
      </c>
      <c r="C69" s="49" t="s">
        <v>144</v>
      </c>
      <c r="D69" s="47" t="s">
        <v>82</v>
      </c>
      <c r="E69" s="47" t="s">
        <v>145</v>
      </c>
      <c r="F69" s="47" t="s">
        <v>84</v>
      </c>
      <c r="G69" s="47" t="s">
        <v>98</v>
      </c>
      <c r="H69" s="47"/>
      <c r="I69" s="47"/>
      <c r="J69" s="47"/>
      <c r="K69" s="47"/>
      <c r="L69" s="47"/>
      <c r="M69" s="47" t="s">
        <v>44</v>
      </c>
      <c r="N69" s="47" t="s">
        <v>64</v>
      </c>
      <c r="O69" s="47" t="s">
        <v>46</v>
      </c>
      <c r="P69" s="48" t="s">
        <v>162</v>
      </c>
      <c r="Q69" s="50" t="s">
        <v>16</v>
      </c>
      <c r="R69" s="50" t="s">
        <v>16</v>
      </c>
      <c r="S69" s="57">
        <v>15507226583.280001</v>
      </c>
      <c r="T69" s="57">
        <v>7583860189.5600004</v>
      </c>
      <c r="U69" s="57">
        <v>6966711704.5600004</v>
      </c>
      <c r="V69" s="57">
        <v>6966711704.5600004</v>
      </c>
    </row>
    <row r="70" spans="1:22" ht="67.5">
      <c r="A70" s="47" t="s">
        <v>155</v>
      </c>
      <c r="B70" s="48" t="s">
        <v>156</v>
      </c>
      <c r="C70" s="49" t="s">
        <v>144</v>
      </c>
      <c r="D70" s="47" t="s">
        <v>82</v>
      </c>
      <c r="E70" s="47" t="s">
        <v>145</v>
      </c>
      <c r="F70" s="47" t="s">
        <v>84</v>
      </c>
      <c r="G70" s="47" t="s">
        <v>98</v>
      </c>
      <c r="H70" s="47"/>
      <c r="I70" s="47"/>
      <c r="J70" s="47"/>
      <c r="K70" s="47"/>
      <c r="L70" s="47"/>
      <c r="M70" s="47" t="s">
        <v>44</v>
      </c>
      <c r="N70" s="47" t="s">
        <v>58</v>
      </c>
      <c r="O70" s="47" t="s">
        <v>46</v>
      </c>
      <c r="P70" s="48" t="s">
        <v>162</v>
      </c>
      <c r="Q70" s="50" t="s">
        <v>16</v>
      </c>
      <c r="R70" s="50" t="s">
        <v>16</v>
      </c>
      <c r="S70" s="57">
        <v>169024852827.79001</v>
      </c>
      <c r="T70" s="57">
        <v>62427564858.230003</v>
      </c>
      <c r="U70" s="57">
        <v>57686551482.650002</v>
      </c>
      <c r="V70" s="57">
        <v>57686551482.650002</v>
      </c>
    </row>
    <row r="71" spans="1:22" ht="45">
      <c r="A71" s="47" t="s">
        <v>155</v>
      </c>
      <c r="B71" s="48" t="s">
        <v>156</v>
      </c>
      <c r="C71" s="49" t="s">
        <v>146</v>
      </c>
      <c r="D71" s="47" t="s">
        <v>82</v>
      </c>
      <c r="E71" s="47" t="s">
        <v>145</v>
      </c>
      <c r="F71" s="47" t="s">
        <v>84</v>
      </c>
      <c r="G71" s="47" t="s">
        <v>100</v>
      </c>
      <c r="H71" s="47"/>
      <c r="I71" s="47"/>
      <c r="J71" s="47"/>
      <c r="K71" s="47"/>
      <c r="L71" s="47"/>
      <c r="M71" s="47" t="s">
        <v>44</v>
      </c>
      <c r="N71" s="47" t="s">
        <v>58</v>
      </c>
      <c r="O71" s="47" t="s">
        <v>46</v>
      </c>
      <c r="P71" s="48" t="s">
        <v>163</v>
      </c>
      <c r="Q71" s="50" t="s">
        <v>16</v>
      </c>
      <c r="R71" s="50" t="s">
        <v>16</v>
      </c>
      <c r="S71" s="57">
        <v>59702549847.169998</v>
      </c>
      <c r="T71" s="57">
        <v>43834744616.599998</v>
      </c>
      <c r="U71" s="57">
        <v>37315124692.330002</v>
      </c>
      <c r="V71" s="57">
        <v>37062858446.669998</v>
      </c>
    </row>
    <row r="72" spans="1:22" ht="78.75">
      <c r="A72" s="47" t="s">
        <v>155</v>
      </c>
      <c r="B72" s="48" t="s">
        <v>156</v>
      </c>
      <c r="C72" s="49" t="s">
        <v>148</v>
      </c>
      <c r="D72" s="47" t="s">
        <v>82</v>
      </c>
      <c r="E72" s="47" t="s">
        <v>145</v>
      </c>
      <c r="F72" s="47" t="s">
        <v>84</v>
      </c>
      <c r="G72" s="47" t="s">
        <v>102</v>
      </c>
      <c r="H72" s="47"/>
      <c r="I72" s="47"/>
      <c r="J72" s="47"/>
      <c r="K72" s="47"/>
      <c r="L72" s="47"/>
      <c r="M72" s="47" t="s">
        <v>44</v>
      </c>
      <c r="N72" s="47" t="s">
        <v>58</v>
      </c>
      <c r="O72" s="47" t="s">
        <v>46</v>
      </c>
      <c r="P72" s="48" t="s">
        <v>164</v>
      </c>
      <c r="Q72" s="50" t="s">
        <v>16</v>
      </c>
      <c r="R72" s="50" t="s">
        <v>16</v>
      </c>
      <c r="S72" s="57">
        <v>2862913822</v>
      </c>
      <c r="T72" s="57">
        <v>2862913822</v>
      </c>
      <c r="U72" s="57">
        <v>2862913822</v>
      </c>
      <c r="V72" s="57">
        <v>2862913822</v>
      </c>
    </row>
    <row r="73" spans="1:22" ht="56.25">
      <c r="A73" s="47" t="s">
        <v>155</v>
      </c>
      <c r="B73" s="48" t="s">
        <v>156</v>
      </c>
      <c r="C73" s="49" t="s">
        <v>150</v>
      </c>
      <c r="D73" s="47" t="s">
        <v>82</v>
      </c>
      <c r="E73" s="47" t="s">
        <v>145</v>
      </c>
      <c r="F73" s="47" t="s">
        <v>84</v>
      </c>
      <c r="G73" s="47" t="s">
        <v>95</v>
      </c>
      <c r="H73" s="47"/>
      <c r="I73" s="47"/>
      <c r="J73" s="47"/>
      <c r="K73" s="47"/>
      <c r="L73" s="47"/>
      <c r="M73" s="47" t="s">
        <v>44</v>
      </c>
      <c r="N73" s="47" t="s">
        <v>58</v>
      </c>
      <c r="O73" s="47" t="s">
        <v>46</v>
      </c>
      <c r="P73" s="48" t="s">
        <v>165</v>
      </c>
      <c r="Q73" s="50" t="s">
        <v>16</v>
      </c>
      <c r="R73" s="50" t="s">
        <v>16</v>
      </c>
      <c r="S73" s="57">
        <v>3598039700</v>
      </c>
      <c r="T73" s="57">
        <v>498039700</v>
      </c>
      <c r="U73" s="57">
        <v>498039700</v>
      </c>
      <c r="V73" s="57">
        <v>498039700</v>
      </c>
    </row>
    <row r="74" spans="1:22" ht="56.25">
      <c r="A74" s="47" t="s">
        <v>155</v>
      </c>
      <c r="B74" s="48" t="s">
        <v>156</v>
      </c>
      <c r="C74" s="49" t="s">
        <v>166</v>
      </c>
      <c r="D74" s="47" t="s">
        <v>82</v>
      </c>
      <c r="E74" s="47" t="s">
        <v>97</v>
      </c>
      <c r="F74" s="47" t="s">
        <v>84</v>
      </c>
      <c r="G74" s="47" t="s">
        <v>154</v>
      </c>
      <c r="H74" s="47"/>
      <c r="I74" s="47"/>
      <c r="J74" s="47"/>
      <c r="K74" s="47"/>
      <c r="L74" s="47"/>
      <c r="M74" s="47" t="s">
        <v>44</v>
      </c>
      <c r="N74" s="47" t="s">
        <v>58</v>
      </c>
      <c r="O74" s="47" t="s">
        <v>46</v>
      </c>
      <c r="P74" s="48" t="s">
        <v>167</v>
      </c>
      <c r="Q74" s="50" t="s">
        <v>16</v>
      </c>
      <c r="R74" s="50" t="s">
        <v>16</v>
      </c>
      <c r="S74" s="57">
        <v>61339687</v>
      </c>
      <c r="T74" s="57">
        <v>61339687</v>
      </c>
      <c r="U74" s="57">
        <v>61339687</v>
      </c>
      <c r="V74" s="57">
        <v>61339687</v>
      </c>
    </row>
    <row r="75" spans="1:22">
      <c r="A75" s="47" t="s">
        <v>16</v>
      </c>
      <c r="B75" s="48" t="s">
        <v>16</v>
      </c>
      <c r="C75" s="49" t="s">
        <v>16</v>
      </c>
      <c r="D75" s="47" t="s">
        <v>16</v>
      </c>
      <c r="E75" s="47" t="s">
        <v>16</v>
      </c>
      <c r="F75" s="47" t="s">
        <v>16</v>
      </c>
      <c r="G75" s="47" t="s">
        <v>16</v>
      </c>
      <c r="H75" s="47" t="s">
        <v>16</v>
      </c>
      <c r="I75" s="47" t="s">
        <v>16</v>
      </c>
      <c r="J75" s="47" t="s">
        <v>16</v>
      </c>
      <c r="K75" s="47" t="s">
        <v>16</v>
      </c>
      <c r="L75" s="47" t="s">
        <v>16</v>
      </c>
      <c r="M75" s="47" t="s">
        <v>16</v>
      </c>
      <c r="N75" s="47" t="s">
        <v>16</v>
      </c>
      <c r="O75" s="47" t="s">
        <v>16</v>
      </c>
      <c r="P75" s="48" t="s">
        <v>16</v>
      </c>
      <c r="Q75" s="50" t="s">
        <v>16</v>
      </c>
      <c r="R75" s="50" t="s">
        <v>16</v>
      </c>
      <c r="S75" s="57">
        <v>463723965338.44</v>
      </c>
      <c r="T75" s="57">
        <v>293468762287.53998</v>
      </c>
      <c r="U75" s="57">
        <v>281569572838.15002</v>
      </c>
      <c r="V75" s="57">
        <v>280419372510.46002</v>
      </c>
    </row>
    <row r="76" spans="1:22">
      <c r="A76" s="47" t="s">
        <v>16</v>
      </c>
      <c r="B76" s="51" t="s">
        <v>16</v>
      </c>
      <c r="C76" s="49" t="s">
        <v>16</v>
      </c>
      <c r="D76" s="47" t="s">
        <v>16</v>
      </c>
      <c r="E76" s="47" t="s">
        <v>16</v>
      </c>
      <c r="F76" s="47" t="s">
        <v>16</v>
      </c>
      <c r="G76" s="47" t="s">
        <v>16</v>
      </c>
      <c r="H76" s="47" t="s">
        <v>16</v>
      </c>
      <c r="I76" s="47" t="s">
        <v>16</v>
      </c>
      <c r="J76" s="47" t="s">
        <v>16</v>
      </c>
      <c r="K76" s="47" t="s">
        <v>16</v>
      </c>
      <c r="L76" s="47" t="s">
        <v>16</v>
      </c>
      <c r="M76" s="47" t="s">
        <v>16</v>
      </c>
      <c r="N76" s="47" t="s">
        <v>16</v>
      </c>
      <c r="O76" s="47" t="s">
        <v>16</v>
      </c>
      <c r="P76" s="48" t="s">
        <v>16</v>
      </c>
      <c r="Q76" s="50" t="s">
        <v>16</v>
      </c>
      <c r="R76" s="50" t="s">
        <v>16</v>
      </c>
      <c r="S76" s="52" t="s">
        <v>16</v>
      </c>
      <c r="T76" s="52" t="s">
        <v>16</v>
      </c>
      <c r="U76" s="52" t="s">
        <v>16</v>
      </c>
      <c r="V76" s="52" t="s">
        <v>16</v>
      </c>
    </row>
    <row r="77" spans="1:22" ht="33.950000000000003" customHeight="1"/>
  </sheetData>
  <autoFilter ref="A4:W76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="80" zoomScaleNormal="80" workbookViewId="0">
      <selection activeCell="D120" sqref="D120:G120"/>
    </sheetView>
  </sheetViews>
  <sheetFormatPr baseColWidth="10" defaultRowHeight="1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>
      <c r="C8" s="14"/>
      <c r="D8" s="53" t="s">
        <v>200</v>
      </c>
      <c r="E8" s="53"/>
      <c r="F8" s="53"/>
      <c r="G8" s="53"/>
    </row>
    <row r="12" spans="2:7" s="12" customFormat="1" ht="21" customHeight="1">
      <c r="B12" s="54" t="s">
        <v>0</v>
      </c>
      <c r="C12" s="54"/>
      <c r="D12" s="54"/>
      <c r="E12" s="54"/>
      <c r="F12" s="54"/>
      <c r="G12" s="54"/>
    </row>
    <row r="13" spans="2:7" s="1" customFormat="1" ht="9.75" customHeight="1">
      <c r="B13" s="2"/>
      <c r="C13" s="2"/>
      <c r="D13" s="2"/>
      <c r="E13" s="2"/>
      <c r="F13" s="2"/>
      <c r="G13" s="2"/>
    </row>
    <row r="14" spans="2:7" s="3" customFormat="1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>
      <c r="B15" s="4"/>
      <c r="C15" s="4"/>
      <c r="D15" s="4"/>
      <c r="E15" s="4"/>
      <c r="F15" s="4"/>
      <c r="G15" s="4"/>
    </row>
    <row r="16" spans="2:7" s="5" customFormat="1" ht="18">
      <c r="B16" s="15" t="s">
        <v>6</v>
      </c>
      <c r="C16" s="16">
        <f>+C17+C18+C19+C20+C21</f>
        <v>188785377891.87003</v>
      </c>
      <c r="D16" s="16">
        <f>+D17+D18+D19+D20+D21</f>
        <v>163799008646.58002</v>
      </c>
      <c r="E16" s="32">
        <f>+D16/C16</f>
        <v>0.86764669210980228</v>
      </c>
      <c r="F16" s="16">
        <f>+F17+F18+F19+F20+F21</f>
        <v>162879666900.00998</v>
      </c>
      <c r="G16" s="32">
        <f>+F16/C16</f>
        <v>0.86277692011349538</v>
      </c>
    </row>
    <row r="17" spans="2:7" s="1" customFormat="1" ht="18" customHeight="1">
      <c r="B17" s="19" t="s">
        <v>7</v>
      </c>
      <c r="C17" s="29">
        <f t="shared" ref="C17:D19" si="0">+C39+C61+C82+C106+C128</f>
        <v>784260659.45000005</v>
      </c>
      <c r="D17" s="29">
        <f t="shared" si="0"/>
        <v>783008704.45000005</v>
      </c>
      <c r="E17" s="33">
        <f>+D17/C17</f>
        <v>0.99840364936719128</v>
      </c>
      <c r="F17" s="29">
        <f>+F39+F61+F82+F106+F128</f>
        <v>777667370.45000005</v>
      </c>
      <c r="G17" s="33">
        <f>+F17/C17</f>
        <v>0.99159298771326376</v>
      </c>
    </row>
    <row r="18" spans="2:7" s="1" customFormat="1" ht="18" customHeight="1">
      <c r="B18" s="19" t="s">
        <v>12</v>
      </c>
      <c r="C18" s="29">
        <f t="shared" si="0"/>
        <v>62678512992.650009</v>
      </c>
      <c r="D18" s="29">
        <f t="shared" si="0"/>
        <v>49244955337.050003</v>
      </c>
      <c r="E18" s="33">
        <f t="shared" ref="E18:E21" si="1">+D18/C18</f>
        <v>0.78567523359759206</v>
      </c>
      <c r="F18" s="29">
        <f>+F40+F62+F83+F107+F129</f>
        <v>49210302115.119995</v>
      </c>
      <c r="G18" s="33">
        <f t="shared" ref="G18:G21" si="2">+F18/C18</f>
        <v>0.78512236116531098</v>
      </c>
    </row>
    <row r="19" spans="2:7" s="1" customFormat="1" ht="18" customHeight="1">
      <c r="B19" s="19" t="s">
        <v>13</v>
      </c>
      <c r="C19" s="29">
        <f t="shared" si="0"/>
        <v>123212714905.48001</v>
      </c>
      <c r="D19" s="29">
        <f t="shared" si="0"/>
        <v>111661471068.79001</v>
      </c>
      <c r="E19" s="33">
        <f t="shared" si="1"/>
        <v>0.90624957947277363</v>
      </c>
      <c r="F19" s="29">
        <f>+F41+F63+F84+F108+F130</f>
        <v>110796980315.91</v>
      </c>
      <c r="G19" s="33">
        <f t="shared" si="2"/>
        <v>0.89923333319053578</v>
      </c>
    </row>
    <row r="20" spans="2:7" s="22" customFormat="1" ht="24.95" customHeight="1">
      <c r="B20" s="19" t="s">
        <v>8</v>
      </c>
      <c r="C20" s="29">
        <f t="shared" ref="C20:D20" si="3">+C85</f>
        <v>1956414743.29</v>
      </c>
      <c r="D20" s="29">
        <f t="shared" si="3"/>
        <v>1956414743.29</v>
      </c>
      <c r="E20" s="33">
        <f t="shared" si="1"/>
        <v>1</v>
      </c>
      <c r="F20" s="29">
        <f>+F85</f>
        <v>1942923411.53</v>
      </c>
      <c r="G20" s="33">
        <f t="shared" si="2"/>
        <v>0.99310405331677665</v>
      </c>
    </row>
    <row r="21" spans="2:7" s="1" customFormat="1" ht="30" customHeight="1">
      <c r="B21" s="20" t="s">
        <v>14</v>
      </c>
      <c r="C21" s="31">
        <f>+C42+C64+C86+C109+C131</f>
        <v>153474591</v>
      </c>
      <c r="D21" s="31">
        <f>+D42+D64+D86+D109+D131</f>
        <v>153158793</v>
      </c>
      <c r="E21" s="33">
        <f t="shared" si="1"/>
        <v>0.99794234343325272</v>
      </c>
      <c r="F21" s="29">
        <f>+F42+F64+F86+F109+F131</f>
        <v>151793687</v>
      </c>
      <c r="G21" s="33">
        <f t="shared" si="2"/>
        <v>0.98904767239288494</v>
      </c>
    </row>
    <row r="22" spans="2:7" s="5" customFormat="1" ht="18">
      <c r="B22" s="15" t="s">
        <v>9</v>
      </c>
      <c r="C22" s="16">
        <f>+C43+C65+C87+C110+C132</f>
        <v>274938587446.57001</v>
      </c>
      <c r="D22" s="16">
        <f>+D43+D65+D87+D110+D132</f>
        <v>129669753642.96002</v>
      </c>
      <c r="E22" s="32">
        <f>+D22/C22</f>
        <v>0.47163170090905954</v>
      </c>
      <c r="F22" s="16">
        <f>+F43+F65+F87+F110+F132</f>
        <v>117539705612.45001</v>
      </c>
      <c r="G22" s="32">
        <f>+F22/C22</f>
        <v>0.42751258273374232</v>
      </c>
    </row>
    <row r="23" spans="2:7" s="1" customFormat="1" ht="6" customHeight="1">
      <c r="B23" s="4"/>
      <c r="C23" s="4"/>
      <c r="D23" s="4"/>
      <c r="E23" s="34"/>
      <c r="F23" s="4"/>
      <c r="G23" s="34"/>
    </row>
    <row r="24" spans="2:7" s="5" customFormat="1" ht="18">
      <c r="B24" s="17" t="s">
        <v>10</v>
      </c>
      <c r="C24" s="18">
        <f>+C22+C16</f>
        <v>463723965338.44006</v>
      </c>
      <c r="D24" s="18">
        <f>+D22+D16</f>
        <v>293468762289.54004</v>
      </c>
      <c r="E24" s="35">
        <f>+D24/C24</f>
        <v>0.63285226605736777</v>
      </c>
      <c r="F24" s="18">
        <f>+F22+F16</f>
        <v>280419372512.45996</v>
      </c>
      <c r="G24" s="35">
        <f>+F24/C24</f>
        <v>0.60471184038936021</v>
      </c>
    </row>
    <row r="26" spans="2:7">
      <c r="C26" s="13"/>
      <c r="D26" s="13"/>
      <c r="E26" s="13"/>
      <c r="F26" s="13"/>
      <c r="G26" s="13"/>
    </row>
    <row r="27" spans="2:7">
      <c r="C27" s="13"/>
      <c r="D27" s="13"/>
      <c r="E27" s="13"/>
      <c r="F27" s="13"/>
      <c r="G27" s="13"/>
    </row>
    <row r="32" spans="2:7" ht="24">
      <c r="B32" s="7"/>
      <c r="C32" s="14"/>
      <c r="D32" s="53" t="s">
        <v>200</v>
      </c>
      <c r="E32" s="53"/>
      <c r="F32" s="53"/>
      <c r="G32" s="53"/>
    </row>
    <row r="36" spans="2:7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>
      <c r="B37" s="9"/>
      <c r="C37" s="9"/>
      <c r="D37" s="9"/>
      <c r="E37" s="9"/>
      <c r="F37" s="9"/>
      <c r="G37" s="9"/>
    </row>
    <row r="38" spans="2:7" ht="18">
      <c r="B38" s="23" t="s">
        <v>6</v>
      </c>
      <c r="C38" s="24">
        <f>+C39+C40+C41+C42</f>
        <v>1569432110.46</v>
      </c>
      <c r="D38" s="24">
        <f>+D39+D40+D41+D42</f>
        <v>1522185618.46</v>
      </c>
      <c r="E38" s="36">
        <f>+D38/C38</f>
        <v>0.96989580391205832</v>
      </c>
      <c r="F38" s="24">
        <f>+F39+F40+F41+F42</f>
        <v>1522185618.46</v>
      </c>
      <c r="G38" s="36">
        <f>+F38/C38</f>
        <v>0.96989580391205832</v>
      </c>
    </row>
    <row r="39" spans="2:7" ht="16.5">
      <c r="B39" s="19" t="s">
        <v>7</v>
      </c>
      <c r="C39" s="30"/>
      <c r="D39" s="30"/>
      <c r="E39" s="37">
        <v>0</v>
      </c>
      <c r="F39" s="30"/>
      <c r="G39" s="37">
        <v>0</v>
      </c>
    </row>
    <row r="40" spans="2:7" ht="18" customHeight="1">
      <c r="B40" s="19" t="s">
        <v>12</v>
      </c>
      <c r="C40" s="30">
        <f>SUM('REP_EPG034_EjecucionPresupu (2'!S5:S7)</f>
        <v>637231233.46000004</v>
      </c>
      <c r="D40" s="30">
        <f>SUM('REP_EPG034_EjecucionPresupu (2'!T5:T7)</f>
        <v>589984740.46000004</v>
      </c>
      <c r="E40" s="37">
        <f>+D40/C40</f>
        <v>0.92585659566078737</v>
      </c>
      <c r="F40" s="30">
        <f>SUM('REP_EPG034_EjecucionPresupu (2'!V5:V7)</f>
        <v>589984740.46000004</v>
      </c>
      <c r="G40" s="37">
        <f>+F40/C40</f>
        <v>0.92585659566078737</v>
      </c>
    </row>
    <row r="41" spans="2:7" ht="18" customHeight="1">
      <c r="B41" s="19" t="s">
        <v>13</v>
      </c>
      <c r="C41" s="30">
        <f>SUM('REP_EPG034_EjecucionPresupu (2'!S8:S10)</f>
        <v>932200877</v>
      </c>
      <c r="D41" s="30">
        <f>SUM('REP_EPG034_EjecucionPresupu (2'!T8:T10)</f>
        <v>932200877</v>
      </c>
      <c r="E41" s="37">
        <f>+D41/C41</f>
        <v>1</v>
      </c>
      <c r="F41" s="30">
        <f>SUM('REP_EPG034_EjecucionPresupu (2'!V8:V10)</f>
        <v>932200877</v>
      </c>
      <c r="G41" s="37">
        <f>+F41/C41</f>
        <v>1</v>
      </c>
    </row>
    <row r="42" spans="2:7" ht="33">
      <c r="B42" s="20" t="s">
        <v>14</v>
      </c>
      <c r="C42" s="30">
        <v>0</v>
      </c>
      <c r="D42" s="30">
        <v>1</v>
      </c>
      <c r="E42" s="37">
        <v>0</v>
      </c>
      <c r="F42" s="30">
        <v>1</v>
      </c>
      <c r="G42" s="40">
        <v>0</v>
      </c>
    </row>
    <row r="43" spans="2:7" ht="18">
      <c r="B43" s="23" t="s">
        <v>9</v>
      </c>
      <c r="C43" s="25">
        <f>SUM('REP_EPG034_EjecucionPresupu (2'!S11:S24)</f>
        <v>4403813198.4300003</v>
      </c>
      <c r="D43" s="25">
        <f>SUM('REP_EPG034_EjecucionPresupu (2'!T11:T24)</f>
        <v>4403813197.4300003</v>
      </c>
      <c r="E43" s="36">
        <f>+D43/C43</f>
        <v>0.99999999977292409</v>
      </c>
      <c r="F43" s="25">
        <f>SUM('REP_EPG034_EjecucionPresupu (2'!V11:V24)</f>
        <v>4403813197.4300003</v>
      </c>
      <c r="G43" s="36">
        <f>+F43/C43</f>
        <v>0.99999999977292409</v>
      </c>
    </row>
    <row r="44" spans="2:7" ht="6" customHeight="1">
      <c r="B44" s="9"/>
      <c r="C44" s="9"/>
      <c r="D44" s="10"/>
      <c r="E44" s="38"/>
      <c r="F44" s="10"/>
      <c r="G44" s="38"/>
    </row>
    <row r="45" spans="2:7" ht="18">
      <c r="B45" s="26" t="s">
        <v>10</v>
      </c>
      <c r="C45" s="27">
        <f>+C43+C38</f>
        <v>5973245308.8900003</v>
      </c>
      <c r="D45" s="27">
        <f>+D43+D38</f>
        <v>5925998815.8900003</v>
      </c>
      <c r="E45" s="39">
        <f>+D45/C45</f>
        <v>0.9920903143003883</v>
      </c>
      <c r="F45" s="27">
        <f>+F43+F38</f>
        <v>5925998815.8900003</v>
      </c>
      <c r="G45" s="39">
        <f>+F45/C45</f>
        <v>0.9920903143003883</v>
      </c>
    </row>
    <row r="53" spans="2:7" ht="24">
      <c r="C53" s="14"/>
      <c r="D53" s="53" t="s">
        <v>200</v>
      </c>
      <c r="E53" s="53"/>
      <c r="F53" s="53"/>
      <c r="G53" s="53"/>
    </row>
    <row r="57" spans="2:7" ht="16.5">
      <c r="B57" s="2"/>
      <c r="C57" s="2"/>
      <c r="D57" s="2"/>
      <c r="E57" s="2"/>
      <c r="F57" s="2"/>
      <c r="G57" s="2"/>
    </row>
    <row r="58" spans="2:7" ht="21" customHeight="1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>
      <c r="B59" s="4"/>
      <c r="C59" s="4"/>
      <c r="D59" s="4"/>
      <c r="E59" s="4"/>
      <c r="F59" s="4"/>
      <c r="G59" s="4"/>
    </row>
    <row r="60" spans="2:7" ht="18">
      <c r="B60" s="15" t="s">
        <v>6</v>
      </c>
      <c r="C60" s="28">
        <f>+C61+C62+C63+C64</f>
        <v>7014093323.3400002</v>
      </c>
      <c r="D60" s="28">
        <f>+D61+D62+D63+D64</f>
        <v>4453958046.5200005</v>
      </c>
      <c r="E60" s="32">
        <f>+D60/C60</f>
        <v>0.6350012526493013</v>
      </c>
      <c r="F60" s="28">
        <f>+F61+F62+F63+F64</f>
        <v>4453958046.5200005</v>
      </c>
      <c r="G60" s="32">
        <f>+F60/C60</f>
        <v>0.6350012526493013</v>
      </c>
    </row>
    <row r="61" spans="2:7" ht="18" customHeight="1">
      <c r="B61" s="19" t="s">
        <v>7</v>
      </c>
      <c r="C61" s="29">
        <v>0</v>
      </c>
      <c r="D61" s="29">
        <v>0</v>
      </c>
      <c r="E61" s="33">
        <v>0</v>
      </c>
      <c r="F61" s="29">
        <v>0</v>
      </c>
      <c r="G61" s="33">
        <v>0</v>
      </c>
    </row>
    <row r="62" spans="2:7" ht="18" customHeight="1">
      <c r="B62" s="19" t="s">
        <v>12</v>
      </c>
      <c r="C62" s="29">
        <f>SUM('REP_EPG034_EjecucionPresupu (2'!S25:S28)</f>
        <v>6214393323.3400002</v>
      </c>
      <c r="D62" s="29">
        <f>SUM('REP_EPG034_EjecucionPresupu (2'!T25:T28)</f>
        <v>3654258045.52</v>
      </c>
      <c r="E62" s="33">
        <f>+D62/C62</f>
        <v>0.58803134198077689</v>
      </c>
      <c r="F62" s="29">
        <f>SUM('REP_EPG034_EjecucionPresupu (2'!V25:V28)</f>
        <v>3654258045.52</v>
      </c>
      <c r="G62" s="33">
        <f t="shared" ref="G62:G63" si="4">+F62/C62</f>
        <v>0.58803134198077689</v>
      </c>
    </row>
    <row r="63" spans="2:7" ht="18" customHeight="1">
      <c r="B63" s="19" t="s">
        <v>13</v>
      </c>
      <c r="C63" s="29">
        <f>SUM('REP_EPG034_EjecucionPresupu (2'!S29)</f>
        <v>799700000</v>
      </c>
      <c r="D63" s="29">
        <f>SUM('REP_EPG034_EjecucionPresupu (2'!T29)</f>
        <v>799700000</v>
      </c>
      <c r="E63" s="33">
        <f>+D63/C63</f>
        <v>1</v>
      </c>
      <c r="F63" s="29">
        <f>SUM('REP_EPG034_EjecucionPresupu (2'!V29)</f>
        <v>799700000</v>
      </c>
      <c r="G63" s="33">
        <f t="shared" si="4"/>
        <v>1</v>
      </c>
    </row>
    <row r="64" spans="2:7" ht="30" customHeight="1">
      <c r="B64" s="20" t="s">
        <v>14</v>
      </c>
      <c r="C64" s="29">
        <v>0</v>
      </c>
      <c r="D64" s="29">
        <v>1</v>
      </c>
      <c r="E64" s="33">
        <v>0</v>
      </c>
      <c r="F64" s="29">
        <v>1</v>
      </c>
      <c r="G64" s="33">
        <v>0</v>
      </c>
    </row>
    <row r="65" spans="2:7" ht="18">
      <c r="B65" s="15" t="s">
        <v>9</v>
      </c>
      <c r="C65" s="16">
        <f>SUM('REP_EPG034_EjecucionPresupu (2'!S30:S36)</f>
        <v>18870016384.900002</v>
      </c>
      <c r="D65" s="16">
        <f>SUM('REP_EPG034_EjecucionPresupu (2'!T30:T36)</f>
        <v>7089642176.1400003</v>
      </c>
      <c r="E65" s="32">
        <f>+D65/C65</f>
        <v>0.37570938103759205</v>
      </c>
      <c r="F65" s="16">
        <f>SUM('REP_EPG034_EjecucionPresupu (2'!V30:V36)</f>
        <v>7089642176.1400003</v>
      </c>
      <c r="G65" s="32">
        <f>+F65/C65</f>
        <v>0.37570938103759205</v>
      </c>
    </row>
    <row r="66" spans="2:7" ht="6" customHeight="1">
      <c r="B66" s="4"/>
      <c r="C66" s="4"/>
      <c r="D66" s="4"/>
      <c r="E66" s="34"/>
      <c r="F66" s="4"/>
      <c r="G66" s="34"/>
    </row>
    <row r="67" spans="2:7" ht="18">
      <c r="B67" s="17" t="s">
        <v>10</v>
      </c>
      <c r="C67" s="18">
        <f>+C60+C65</f>
        <v>25884109708.240002</v>
      </c>
      <c r="D67" s="18">
        <f>+D65+D60</f>
        <v>11543600222.66</v>
      </c>
      <c r="E67" s="35">
        <f>+D67/C67</f>
        <v>0.44597246545378327</v>
      </c>
      <c r="F67" s="18">
        <f>+F65+F60</f>
        <v>11543600222.66</v>
      </c>
      <c r="G67" s="35">
        <f>+F67/C67</f>
        <v>0.44597246545378327</v>
      </c>
    </row>
    <row r="75" spans="2:7" ht="24">
      <c r="B75" s="7"/>
      <c r="C75" s="14"/>
      <c r="D75" s="53" t="s">
        <v>200</v>
      </c>
      <c r="E75" s="53"/>
      <c r="F75" s="53"/>
      <c r="G75" s="53"/>
    </row>
    <row r="79" spans="2:7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>
      <c r="B80" s="9"/>
      <c r="C80" s="9"/>
      <c r="D80" s="9"/>
      <c r="E80" s="9"/>
      <c r="F80" s="9"/>
      <c r="G80" s="9"/>
    </row>
    <row r="81" spans="2:7" ht="18">
      <c r="B81" s="23" t="s">
        <v>6</v>
      </c>
      <c r="C81" s="24">
        <f>+C82+C83+C84+C85+C86</f>
        <v>30480923884.760006</v>
      </c>
      <c r="D81" s="24">
        <f>+D82+D83+D84+D85+D86</f>
        <v>30457898596.420006</v>
      </c>
      <c r="E81" s="36">
        <f>+D81/C81</f>
        <v>0.99924460005126314</v>
      </c>
      <c r="F81" s="24">
        <f>+F82+F83+F84+F85+F86</f>
        <v>29539029008.43</v>
      </c>
      <c r="G81" s="36">
        <f>+F81/C81</f>
        <v>0.96909887377787329</v>
      </c>
    </row>
    <row r="82" spans="2:7" ht="18" customHeight="1">
      <c r="B82" s="19" t="s">
        <v>7</v>
      </c>
      <c r="C82" s="30">
        <f>SUM('REP_EPG034_EjecucionPresupu (2'!S37:S39)</f>
        <v>775675224.45000005</v>
      </c>
      <c r="D82" s="30">
        <f>SUM('REP_EPG034_EjecucionPresupu (2'!T37:T39)</f>
        <v>774423269.45000005</v>
      </c>
      <c r="E82" s="40">
        <f>+D82/C82</f>
        <v>0.99838598041997828</v>
      </c>
      <c r="F82" s="30">
        <f>SUM('REP_EPG034_EjecucionPresupu (2'!V37:V39)</f>
        <v>769081935.45000005</v>
      </c>
      <c r="G82" s="40">
        <f t="shared" ref="G82:G87" si="5">+F82/C82</f>
        <v>0.99149993606579989</v>
      </c>
    </row>
    <row r="83" spans="2:7" ht="18" customHeight="1">
      <c r="B83" s="19" t="s">
        <v>12</v>
      </c>
      <c r="C83" s="30">
        <f>SUM('REP_EPG034_EjecucionPresupu (2'!S40:S45)</f>
        <v>19387440425.300003</v>
      </c>
      <c r="D83" s="30">
        <f>SUM('REP_EPG034_EjecucionPresupu (2'!T40:T45)</f>
        <v>19365667091.960003</v>
      </c>
      <c r="E83" s="40">
        <f t="shared" ref="E83:E86" si="6">+D83/C83</f>
        <v>0.99887693615751427</v>
      </c>
      <c r="F83" s="30">
        <f>SUM('REP_EPG034_EjecucionPresupu (2'!V40:V45)</f>
        <v>19331228520.73</v>
      </c>
      <c r="G83" s="40">
        <f t="shared" si="5"/>
        <v>0.99710060207346152</v>
      </c>
    </row>
    <row r="84" spans="2:7" ht="18" customHeight="1">
      <c r="B84" s="19" t="s">
        <v>13</v>
      </c>
      <c r="C84" s="30">
        <f>SUM('REP_EPG034_EjecucionPresupu (2'!S46:S51)</f>
        <v>8208234700.7200003</v>
      </c>
      <c r="D84" s="30">
        <f>SUM('REP_EPG034_EjecucionPresupu (2'!T46:T51)</f>
        <v>8208234700.7200003</v>
      </c>
      <c r="E84" s="40">
        <f t="shared" si="6"/>
        <v>1</v>
      </c>
      <c r="F84" s="30">
        <f>SUM('REP_EPG034_EjecucionPresupu (2'!V46:V51)</f>
        <v>7344001455.7200003</v>
      </c>
      <c r="G84" s="40">
        <f t="shared" si="5"/>
        <v>0.89471143595294711</v>
      </c>
    </row>
    <row r="85" spans="2:7" ht="24.95" customHeight="1">
      <c r="B85" s="19" t="s">
        <v>8</v>
      </c>
      <c r="C85" s="43">
        <f>SUM('REP_EPG034_EjecucionPresupu (2'!S52:S53)</f>
        <v>1956414743.29</v>
      </c>
      <c r="D85" s="43">
        <f>SUM('REP_EPG034_EjecucionPresupu (2'!T52:T53)</f>
        <v>1956414743.29</v>
      </c>
      <c r="E85" s="40">
        <f t="shared" si="6"/>
        <v>1</v>
      </c>
      <c r="F85" s="43">
        <f>SUM('REP_EPG034_EjecucionPresupu (2'!V52:V53)</f>
        <v>1942923411.53</v>
      </c>
      <c r="G85" s="40">
        <f t="shared" si="5"/>
        <v>0.99310405331677665</v>
      </c>
    </row>
    <row r="86" spans="2:7" ht="30" customHeight="1">
      <c r="B86" s="20" t="s">
        <v>14</v>
      </c>
      <c r="C86" s="21">
        <f>SUM('REP_EPG034_EjecucionPresupu (2'!S54:S55)</f>
        <v>153158791</v>
      </c>
      <c r="D86" s="21">
        <f>SUM('REP_EPG034_EjecucionPresupu (2'!T54:T55)</f>
        <v>153158791</v>
      </c>
      <c r="E86" s="40">
        <f t="shared" si="6"/>
        <v>1</v>
      </c>
      <c r="F86" s="21">
        <f>SUM('REP_EPG034_EjecucionPresupu (2'!V54:V55)</f>
        <v>151793685</v>
      </c>
      <c r="G86" s="40">
        <f t="shared" si="5"/>
        <v>0.99108698892772007</v>
      </c>
    </row>
    <row r="87" spans="2:7" ht="18">
      <c r="B87" s="23" t="s">
        <v>9</v>
      </c>
      <c r="C87" s="25">
        <f>SUM('REP_EPG034_EjecucionPresupu (2'!S56:S58)</f>
        <v>907835396</v>
      </c>
      <c r="D87" s="25">
        <f>SUM('REP_EPG034_EjecucionPresupu (2'!T56:T58)</f>
        <v>907835396</v>
      </c>
      <c r="E87" s="36">
        <f>+D87/C87</f>
        <v>1</v>
      </c>
      <c r="F87" s="25">
        <f>SUM('REP_EPG034_EjecucionPresupu (2'!V56:V58)</f>
        <v>907835396</v>
      </c>
      <c r="G87" s="36">
        <f t="shared" si="5"/>
        <v>1</v>
      </c>
    </row>
    <row r="88" spans="2:7" ht="6" customHeight="1">
      <c r="B88" s="9"/>
      <c r="C88" s="9"/>
      <c r="D88" s="10"/>
      <c r="E88" s="38"/>
      <c r="F88" s="10"/>
      <c r="G88" s="38"/>
    </row>
    <row r="89" spans="2:7" ht="18">
      <c r="B89" s="26" t="s">
        <v>10</v>
      </c>
      <c r="C89" s="27">
        <f>+C87+C81</f>
        <v>31388759280.760006</v>
      </c>
      <c r="D89" s="27">
        <f>+D87+D81</f>
        <v>31365733992.420006</v>
      </c>
      <c r="E89" s="39">
        <f>+D89/C89</f>
        <v>0.99926644796202202</v>
      </c>
      <c r="F89" s="27">
        <f>+F87+F81</f>
        <v>30446864404.43</v>
      </c>
      <c r="G89" s="39">
        <f>+F89/C89</f>
        <v>0.96999260569985801</v>
      </c>
    </row>
    <row r="98" spans="2:7" ht="24">
      <c r="C98" s="14"/>
      <c r="D98" s="53" t="s">
        <v>200</v>
      </c>
      <c r="E98" s="53"/>
      <c r="F98" s="53"/>
      <c r="G98" s="53"/>
    </row>
    <row r="102" spans="2:7" ht="16.5">
      <c r="B102" s="2"/>
      <c r="C102" s="2"/>
      <c r="D102" s="2"/>
      <c r="E102" s="2"/>
      <c r="F102" s="2"/>
      <c r="G102" s="2"/>
    </row>
    <row r="103" spans="2:7" ht="23.25" customHeight="1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>
      <c r="B104" s="4"/>
      <c r="C104" s="4"/>
      <c r="D104" s="4"/>
      <c r="E104" s="4"/>
      <c r="F104" s="4"/>
      <c r="G104" s="4"/>
    </row>
    <row r="105" spans="2:7" ht="18">
      <c r="B105" s="15" t="s">
        <v>6</v>
      </c>
      <c r="C105" s="28">
        <f>+C106+C107+C108+C109</f>
        <v>63791781</v>
      </c>
      <c r="D105" s="28">
        <f>+D106+D107+D108+D109</f>
        <v>63791781</v>
      </c>
      <c r="E105" s="32">
        <f>+D105/C105</f>
        <v>1</v>
      </c>
      <c r="F105" s="28">
        <f>+F106+F107+F108+F109</f>
        <v>63791781</v>
      </c>
      <c r="G105" s="32">
        <f>+F105/C105</f>
        <v>1</v>
      </c>
    </row>
    <row r="106" spans="2:7" ht="18" customHeight="1">
      <c r="B106" s="19" t="s">
        <v>7</v>
      </c>
      <c r="C106" s="6">
        <v>0</v>
      </c>
      <c r="D106" s="6">
        <v>0</v>
      </c>
      <c r="E106" s="41">
        <v>0</v>
      </c>
      <c r="F106" s="6">
        <v>0</v>
      </c>
      <c r="G106" s="41">
        <v>0</v>
      </c>
    </row>
    <row r="107" spans="2:7" ht="18" customHeight="1">
      <c r="B107" s="19" t="s">
        <v>12</v>
      </c>
      <c r="C107" s="6">
        <v>63791781</v>
      </c>
      <c r="D107" s="6">
        <v>63791781</v>
      </c>
      <c r="E107" s="41">
        <f>+D107/C107</f>
        <v>1</v>
      </c>
      <c r="F107" s="6">
        <v>63791781</v>
      </c>
      <c r="G107" s="41">
        <f>+F107/C107</f>
        <v>1</v>
      </c>
    </row>
    <row r="108" spans="2:7" ht="18" customHeight="1">
      <c r="B108" s="19" t="s">
        <v>13</v>
      </c>
      <c r="C108" s="6">
        <v>0</v>
      </c>
      <c r="D108" s="6">
        <v>0</v>
      </c>
      <c r="E108" s="41">
        <v>0</v>
      </c>
      <c r="F108" s="6">
        <v>0</v>
      </c>
      <c r="G108" s="41">
        <v>0</v>
      </c>
    </row>
    <row r="109" spans="2:7" ht="30" customHeight="1">
      <c r="B109" s="20" t="s">
        <v>14</v>
      </c>
      <c r="C109" s="29">
        <v>0</v>
      </c>
      <c r="D109" s="29">
        <v>0</v>
      </c>
      <c r="E109" s="33">
        <v>0</v>
      </c>
      <c r="F109" s="29">
        <v>0</v>
      </c>
      <c r="G109" s="33">
        <v>0</v>
      </c>
    </row>
    <row r="110" spans="2:7" ht="18">
      <c r="B110" s="15" t="s">
        <v>9</v>
      </c>
      <c r="C110" s="16">
        <v>0</v>
      </c>
      <c r="D110" s="16">
        <v>0</v>
      </c>
      <c r="E110" s="32">
        <v>0</v>
      </c>
      <c r="F110" s="16">
        <v>0</v>
      </c>
      <c r="G110" s="32">
        <v>0</v>
      </c>
    </row>
    <row r="111" spans="2:7" ht="6" customHeight="1">
      <c r="B111" s="4"/>
      <c r="C111" s="4"/>
      <c r="D111" s="4"/>
      <c r="E111" s="34"/>
      <c r="F111" s="4"/>
      <c r="G111" s="34"/>
    </row>
    <row r="112" spans="2:7" ht="18">
      <c r="B112" s="17" t="s">
        <v>10</v>
      </c>
      <c r="C112" s="18">
        <f>+C105+C110</f>
        <v>63791781</v>
      </c>
      <c r="D112" s="18">
        <f>+D105+D110</f>
        <v>63791781</v>
      </c>
      <c r="E112" s="35">
        <f>+D112/C112</f>
        <v>1</v>
      </c>
      <c r="F112" s="18">
        <f>+F105+F110</f>
        <v>63791781</v>
      </c>
      <c r="G112" s="35">
        <f>+F112/C112</f>
        <v>1</v>
      </c>
    </row>
    <row r="120" spans="2:7" ht="24">
      <c r="C120" s="14"/>
      <c r="D120" s="53" t="s">
        <v>200</v>
      </c>
      <c r="E120" s="53"/>
      <c r="F120" s="53"/>
      <c r="G120" s="53"/>
    </row>
    <row r="124" spans="2:7" ht="16.5">
      <c r="B124" s="2"/>
      <c r="C124" s="2"/>
      <c r="D124" s="2"/>
      <c r="E124" s="2"/>
      <c r="F124" s="2"/>
      <c r="G124" s="2"/>
    </row>
    <row r="125" spans="2:7" ht="22.5" customHeight="1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>
      <c r="B126" s="4"/>
      <c r="C126" s="4"/>
      <c r="D126" s="4"/>
      <c r="E126" s="4"/>
      <c r="F126" s="4"/>
      <c r="G126" s="4"/>
    </row>
    <row r="127" spans="2:7" ht="18">
      <c r="B127" s="15" t="s">
        <v>6</v>
      </c>
      <c r="C127" s="28">
        <f>+C128+C129+C130+C131</f>
        <v>149657136792.31</v>
      </c>
      <c r="D127" s="28">
        <f>+D128+D129+D130+D131</f>
        <v>127301174604.18001</v>
      </c>
      <c r="E127" s="32">
        <f>+D127/C127</f>
        <v>0.85061880330401507</v>
      </c>
      <c r="F127" s="28">
        <f>+F128+F129+F130+F131</f>
        <v>127300702445.60001</v>
      </c>
      <c r="G127" s="32">
        <f>+F127/C127</f>
        <v>0.85061564836874015</v>
      </c>
    </row>
    <row r="128" spans="2:7" ht="18" customHeight="1">
      <c r="B128" s="19" t="s">
        <v>7</v>
      </c>
      <c r="C128" s="29">
        <f>SUM('REP_EPG034_EjecucionPresupu (2'!S60)</f>
        <v>8585435</v>
      </c>
      <c r="D128" s="29">
        <f>SUM('REP_EPG034_EjecucionPresupu (2'!T60)</f>
        <v>8585435</v>
      </c>
      <c r="E128" s="33">
        <f>+D128/C128</f>
        <v>1</v>
      </c>
      <c r="F128" s="29">
        <f>SUM('REP_EPG034_EjecucionPresupu (2'!V60)</f>
        <v>8585435</v>
      </c>
      <c r="G128" s="33">
        <f>+F128/C128</f>
        <v>1</v>
      </c>
    </row>
    <row r="129" spans="2:7" ht="18" customHeight="1">
      <c r="B129" s="19" t="s">
        <v>12</v>
      </c>
      <c r="C129" s="29">
        <f>SUM('REP_EPG034_EjecucionPresupu (2'!S61:S64)</f>
        <v>36375656229.550003</v>
      </c>
      <c r="D129" s="29">
        <f>SUM('REP_EPG034_EjecucionPresupu (2'!T61:T64)</f>
        <v>25571253678.110001</v>
      </c>
      <c r="E129" s="33">
        <f t="shared" ref="E129:E130" si="7">+D129/C129</f>
        <v>0.70297710965656823</v>
      </c>
      <c r="F129" s="29">
        <f>SUM('REP_EPG034_EjecucionPresupu (2'!V61:V64)</f>
        <v>25571039027.41</v>
      </c>
      <c r="G129" s="33">
        <f>+F129/C129</f>
        <v>0.70297120871285335</v>
      </c>
    </row>
    <row r="130" spans="2:7" ht="18" customHeight="1">
      <c r="B130" s="19" t="s">
        <v>13</v>
      </c>
      <c r="C130" s="29">
        <f>SUM('REP_EPG034_EjecucionPresupu (2'!S65:S67)</f>
        <v>113272579327.76001</v>
      </c>
      <c r="D130" s="29">
        <f>SUM('REP_EPG034_EjecucionPresupu (2'!T65:T67)</f>
        <v>101721335491.07001</v>
      </c>
      <c r="E130" s="33">
        <f t="shared" si="7"/>
        <v>0.89802259377120841</v>
      </c>
      <c r="F130" s="29">
        <f>SUM('REP_EPG034_EjecucionPresupu (2'!V65:V67)</f>
        <v>101721077983.19</v>
      </c>
      <c r="G130" s="33">
        <f>+F130/C130</f>
        <v>0.89802032042419422</v>
      </c>
    </row>
    <row r="131" spans="2:7" ht="30" customHeight="1">
      <c r="B131" s="20" t="s">
        <v>14</v>
      </c>
      <c r="C131" s="29">
        <f>SUM('REP_EPG034_EjecucionPresupu (2'!S68)</f>
        <v>315800</v>
      </c>
      <c r="D131" s="29">
        <f>SUM('REP_EPG034_EjecucionPresupu (2'!T68)</f>
        <v>0</v>
      </c>
      <c r="E131" s="33">
        <v>0</v>
      </c>
      <c r="F131" s="29">
        <f>SUM('REP_EPG034_EjecucionPresupu (2'!V68)</f>
        <v>0</v>
      </c>
      <c r="G131" s="33">
        <v>0</v>
      </c>
    </row>
    <row r="132" spans="2:7" ht="18">
      <c r="B132" s="15" t="s">
        <v>9</v>
      </c>
      <c r="C132" s="16">
        <f>SUM('REP_EPG034_EjecucionPresupu (2'!S69:S74)</f>
        <v>250756922467.23999</v>
      </c>
      <c r="D132" s="16">
        <f>SUM('REP_EPG034_EjecucionPresupu (2'!T69:T74)</f>
        <v>117268462873.39001</v>
      </c>
      <c r="E132" s="32">
        <f>+D132/C132</f>
        <v>0.46765792832184122</v>
      </c>
      <c r="F132" s="16">
        <f>SUM('REP_EPG034_EjecucionPresupu (2'!V69:V74)</f>
        <v>105138414842.88</v>
      </c>
      <c r="G132" s="32">
        <f>+F132/C132</f>
        <v>0.41928419685648266</v>
      </c>
    </row>
    <row r="133" spans="2:7" ht="6" customHeight="1">
      <c r="B133" s="4"/>
      <c r="C133" s="4"/>
      <c r="D133" s="4"/>
      <c r="E133" s="34"/>
      <c r="F133" s="4"/>
      <c r="G133" s="34"/>
    </row>
    <row r="134" spans="2:7" ht="18">
      <c r="B134" s="17" t="s">
        <v>10</v>
      </c>
      <c r="C134" s="18">
        <f>+C132+C127</f>
        <v>400414059259.54999</v>
      </c>
      <c r="D134" s="18">
        <f>+D132+D127</f>
        <v>244569637477.57001</v>
      </c>
      <c r="E134" s="35">
        <f>+D134/C134</f>
        <v>0.61079183365796608</v>
      </c>
      <c r="F134" s="18">
        <f>+F132+F127</f>
        <v>232439117288.48001</v>
      </c>
      <c r="G134" s="35">
        <f>+F134/C134</f>
        <v>0.58049689293704854</v>
      </c>
    </row>
    <row r="135" spans="2:7">
      <c r="E135" s="42"/>
    </row>
  </sheetData>
  <mergeCells count="7">
    <mergeCell ref="D120:G120"/>
    <mergeCell ref="D8:G8"/>
    <mergeCell ref="D32:G32"/>
    <mergeCell ref="D75:G75"/>
    <mergeCell ref="D98:G98"/>
    <mergeCell ref="B12:G12"/>
    <mergeCell ref="D53:G53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2TV4CCKVFCYA-1167877901-633</_dlc_DocId>
    <_dlc_DocIdUrl xmlns="81cc8fc0-8d1e-4295-8f37-5d076116407c">
      <Url>https://www.minjusticia.gov.co/ministerio/_layouts/15/DocIdRedir.aspx?ID=2TV4CCKVFCYA-1167877901-633</Url>
      <Description>2TV4CCKVFCYA-1167877901-633</Description>
    </_dlc_DocIdUrl>
  </documentManagement>
</p:properties>
</file>

<file path=customXml/itemProps1.xml><?xml version="1.0" encoding="utf-8"?>
<ds:datastoreItem xmlns:ds="http://schemas.openxmlformats.org/officeDocument/2006/customXml" ds:itemID="{4C317A42-B0E7-4203-9AB9-3266232BEE3C}"/>
</file>

<file path=customXml/itemProps2.xml><?xml version="1.0" encoding="utf-8"?>
<ds:datastoreItem xmlns:ds="http://schemas.openxmlformats.org/officeDocument/2006/customXml" ds:itemID="{F555E0EF-FD16-4C8A-B128-96A6C98B47CA}"/>
</file>

<file path=customXml/itemProps3.xml><?xml version="1.0" encoding="utf-8"?>
<ds:datastoreItem xmlns:ds="http://schemas.openxmlformats.org/officeDocument/2006/customXml" ds:itemID="{63D21C55-65F6-49C6-8CF2-8A8CCF25B415}"/>
</file>

<file path=customXml/itemProps4.xml><?xml version="1.0" encoding="utf-8"?>
<ds:datastoreItem xmlns:ds="http://schemas.openxmlformats.org/officeDocument/2006/customXml" ds:itemID="{1D38799E-411B-4896-88BF-FEA0EDA1D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 (2</vt:lpstr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JENNY ADRIANA RODRÍGUEZ FRANCO</cp:lastModifiedBy>
  <cp:lastPrinted>2018-06-05T16:42:59Z</cp:lastPrinted>
  <dcterms:created xsi:type="dcterms:W3CDTF">2018-02-21T20:39:46Z</dcterms:created>
  <dcterms:modified xsi:type="dcterms:W3CDTF">2021-12-02T16:12:44Z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fe0a410a-21a4-4200-bd50-a59248ff259a</vt:lpwstr>
  </property>
</Properties>
</file>