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0" yWindow="0" windowWidth="28800" windowHeight="12435" activeTab="0"/>
  </bookViews>
  <sheets>
    <sheet name="Reporte_segundo_trimestre_2021" sheetId="1" r:id="rId1"/>
  </sheets>
  <definedNames/>
  <calcPr fullCalcOnLoad="1"/>
</workbook>
</file>

<file path=xl/sharedStrings.xml><?xml version="1.0" encoding="utf-8"?>
<sst xmlns="http://schemas.openxmlformats.org/spreadsheetml/2006/main" count="126" uniqueCount="87">
  <si>
    <t xml:space="preserve">La información reportada puede ser consultada en la página  https://siipo.dnp.gov.co/inicio </t>
  </si>
  <si>
    <t>Código</t>
  </si>
  <si>
    <t>Indicador</t>
  </si>
  <si>
    <t>Producto</t>
  </si>
  <si>
    <t>Dependencia</t>
  </si>
  <si>
    <t>Año inicio</t>
  </si>
  <si>
    <t>Año fin</t>
  </si>
  <si>
    <t>Peridiocidad</t>
  </si>
  <si>
    <t xml:space="preserve">Linea Base </t>
  </si>
  <si>
    <t>Meta total</t>
  </si>
  <si>
    <t>Avance Total</t>
  </si>
  <si>
    <t>% Avance Total</t>
  </si>
  <si>
    <t>Meta Cuatrenio 2019 -2022</t>
  </si>
  <si>
    <t>Avance cuatrienio
2019 -2022</t>
  </si>
  <si>
    <t>% avance cuatrienio
2019 -2022</t>
  </si>
  <si>
    <t>Punto 4. Solución al Problema de las Drogas Ilícitas</t>
  </si>
  <si>
    <t>Pilar 4.2.  Solución al fenómeno de producción y comercialización de narcóticos</t>
  </si>
  <si>
    <t>A.G.6</t>
  </si>
  <si>
    <t>Mecanismos de promoción para que las mujeres y sus organizaciones accedan (como operadoras y beneficiarias) a la conciliación en derecho, en equidad, mediación y/o otros mecanismos para solucionar conflictos incluidos los de uso y tenencia, creados y en funcionamiento</t>
  </si>
  <si>
    <t>Mecanismos de promoción para que las mujeres y sus organizaciones accedan (como operadoras y beneficiarias) a la conciliación en derecho, en equidad, mediación y/o otros mecanismos para solucionar conflictos incluidos los de uso y tenencia de la tierra.</t>
  </si>
  <si>
    <t>Dirección de Métodos Altenativos de Solución de Conflictos</t>
  </si>
  <si>
    <t>Anual</t>
  </si>
  <si>
    <t>N.A</t>
  </si>
  <si>
    <t>D.436</t>
  </si>
  <si>
    <t>Documento con estudio nacional de consumo de sustancias psicoactivas en Colombia, elaborado</t>
  </si>
  <si>
    <t>Estudio nacional de consumo de sustancias psicoactivas en Colombia para la generación de conocimiento en materia de consumo de drogas ilícitas</t>
  </si>
  <si>
    <t>Subdirección Estratégica y de Análisis</t>
  </si>
  <si>
    <t>D.G.8</t>
  </si>
  <si>
    <t>Estudio nacional de consumo de sustancias psicoactivas en Colombia con datos desagregados por género, elaborado</t>
  </si>
  <si>
    <t>Estudio nacional de consumo de sustancias psicoactivas en Colombia.</t>
  </si>
  <si>
    <t>D.297</t>
  </si>
  <si>
    <t xml:space="preserve"> Estrategias territoriales que permitan el fortalecimiento y articulación de instancias y mecanismos de investigación y judicialización, formuladas</t>
  </si>
  <si>
    <t>Estrategias territoriales que permitan el fortalecimiento y articulación de instancias y mecanismos de investigación y judicialización.</t>
  </si>
  <si>
    <t>Dirección de Política Criminal y Penitenciaria</t>
  </si>
  <si>
    <t>D.298</t>
  </si>
  <si>
    <t xml:space="preserve"> Plan nacional de política criminal aprobado por el Consejo Superior de Política Criminal, implementado</t>
  </si>
  <si>
    <t>Plan nacional de política criminal por el Consejo Superior de Política Criminal</t>
  </si>
  <si>
    <t>D.301</t>
  </si>
  <si>
    <t>Mapeo del delito (informe) de la cadena de valor del narcotráfico, en todos los niveles incluyendo el regional, realizado</t>
  </si>
  <si>
    <t>Mapeo del delito de la cadena de valor del narcotráfico, en todos los niveles incluyendo el regional</t>
  </si>
  <si>
    <t>ND</t>
  </si>
  <si>
    <t>D.307</t>
  </si>
  <si>
    <t>Estrategia para el fortalecimiento de capacidades de vigilancia y control a insumos y precursores de químicos utilizados frecuentemente en la producción ilícita de drogas, formulada e implementada</t>
  </si>
  <si>
    <t>Estrategia para el fortalecimiento de capacidades de vigilancia y control a insumos y precursores</t>
  </si>
  <si>
    <t>Subdirección de Control y Fiscalización de Sustancias Químicas</t>
  </si>
  <si>
    <t>D.387</t>
  </si>
  <si>
    <t>Informes de estudios y protocolos que permitan la identificación de usos, frecuencias y lugares de demanda legal de insumos químicos, realizados</t>
  </si>
  <si>
    <t>Protocolos especiales para la identificación de usos, frecuencias y lugares de la demanda legal de insumos químicos</t>
  </si>
  <si>
    <t>D.308</t>
  </si>
  <si>
    <t>Acuerdos de cooperación voluntaria con usuarios de sustancias químicas controladas, elaborados</t>
  </si>
  <si>
    <t>Propuesta de mecanismos que comprometan a las empresas importadoras, productoras y comercializadoras con medidas de transparencia y controles de uso final de insumos, que incluya una revisión de mecanismos actuales.</t>
  </si>
  <si>
    <t>D.G.10</t>
  </si>
  <si>
    <t>Línea de investigación sobre género en la cadena del narcotráfico en el Observatorio de Drogas de Colombia, diseñada e implementada</t>
  </si>
  <si>
    <t>Línea de investigación sobre género en la cadena del narcotráfico en el Observatorio de Drogas de Colombia, que incluya información sobre cultivos de uso ilícito, producción, comercialización y consumo de drogas ilícitas</t>
  </si>
  <si>
    <t>Bianual</t>
  </si>
  <si>
    <t>Punto 1. Hacia un Nuevo Campo Colombiano - Reforma Rural Integral</t>
  </si>
  <si>
    <t xml:space="preserve">Pilar 1.1 Ordenamiento social de la propiedad rural y uso del suelo </t>
  </si>
  <si>
    <t>Meta 2021</t>
  </si>
  <si>
    <t>% avance 2021</t>
  </si>
  <si>
    <t>3%*</t>
  </si>
  <si>
    <t>D.MT.2</t>
  </si>
  <si>
    <t>El tratamiento penal diferencial habrá beneficiado a pequeños agricultores que estén o hayan estado vinculados con cultivos de uso ilícito, de acuerdo con la normatividad vigente</t>
  </si>
  <si>
    <t>Ajustes normativos para el tratamiento penal diferencial</t>
  </si>
  <si>
    <t>Pilar 4.3.  Solución al fenómeno de producción y comercialización de narcóticos</t>
  </si>
  <si>
    <t>Pilar 4.1 Programa Nacional Integral de Sustitución de Cultivos de Uso Ilícito (PNIS)</t>
  </si>
  <si>
    <t xml:space="preserve">Personas de los pueblos y comunidades étnicas que accedan de forma voluntaria al tratamiento penal diferencial para pequeños cultivadores antes de la expedición de la Ley General de Armonización de Justicia, atendidos mediante una ruta coordinada entre las autoridades étnicas y
ordinarias que tengan jurisdicción
en el caso. </t>
  </si>
  <si>
    <t>D.E.13</t>
  </si>
  <si>
    <t>Ajustes normativos para el tratamiento penal diferencial presentados a Congreso</t>
  </si>
  <si>
    <t>D.E.14</t>
  </si>
  <si>
    <t>Mujeres de pueblos y comunidades étnicas, condenadas por delitos de drogas (artículos 375, 376 y 377 incisos 2 y 3 Código Penal),  que soliciten el beneficio a  nombre propio a través de defensor o a través de autoridades étnicas,  beneficiadas con la suspensión de la ejecución de la pena.</t>
  </si>
  <si>
    <t>Suspensión de la ejecución de la pena</t>
  </si>
  <si>
    <t>NA</t>
  </si>
  <si>
    <t>Reporte cualitativo tercer trimestre 2021 registrado en SIIPO</t>
  </si>
  <si>
    <t>Avance 3er trimestre 2021</t>
  </si>
  <si>
    <t>La estrategia de promoción está orientada a incentivar, fomentar y motivar el uso de métodos de resolución de conflictos, que estimulen la participación de las mujeres como operadoras o beneficiaras. Se implementa a través de 2 componentes que, en el tercer trimestre de 2021 adelantaron las siguientes acciones: I.PROCESOS DE PROMOCIÓN Y PEDAGOGÍA: 1. Acompañamiento y difusión de los procesos de implementación de Conciliación en Equidad. -Finalización del proceso Conciliación en Equidad, en el marco de la estrategia Caja de Herramientas de Métodos de Resolución de Conflictos (MRC) en el departamento del Cauca. Con el nombramiento de 30 Conciliadoras en Equidad: 13 mujeres en Santander de Quilichao (Cauca), y 17 en Caldono (Cauca). -Promoción y realización del evento de presentación y apertura del proceso de Formación como Conciliadores en Equidad a Líderes Comunitarios de 16 municipios PDET, con un 30% de postulantes mujeres. -Implementación del proceso y difusión del evento de apertura del Diplomado de Conciliación en Equidad, en el que participan 172 líderes comunitarios de los municipios de Tolima, Huila y Norte de Santander. 2. Difusión de actividades y eventos para la promoción de los MRC territoriales, con énfasis en aquellos orientados a mujeres. -Acompañamiento y difusión del evento de apertura del ciclo de formación en prevención y atención de las violencias basadas en género y asuntos relacionados con el acceso a la tierra por parte de las mujeres. En el marco del Proyecto de Modelos de Justicia Local y Rural MJLR. -Proceso de formación básica en conciliación por uso y tenencia de la tierra en el marco de los MJLR con especial invitación a mujeres, realizados en los departamentos de Choco, Antioquia y Córdoba. -Convocatoria de organizaciones sociales, en el marco de la estrategia de apropiación de la cultura de legalidad e impulso de los MRC. 44 organizaciones seleccionadas, 22 pertenecientes a municipios PDET en los que se implementa la estrategia de Modelos de Justicia Local y Rural. Entre las iniciativas ganadoras 12 corresponden a organizaciones de mujeres en los departamentos de Antioquia, Córdoba, Choco, Putumayo y Nariño. -Difusión del estudio de Mediación Rural en 8 municipios de Antioquia, Chocó, Nariño y Putumayo, que contará con enfoque de género. -Difusión del proceso de implementación de la figura de promotores comunitarios de paz y convivencia, realizado en Popayán (Cauca) y Neiva (Huila) -Difusión de la Conciliatón Nacional, con invitación especial a que las mujeres a utilicen los servicios de resolución de conflictos -Difusión de métodos de resolución de conflictos en el marco de ferias de servicio al ciudadano, que facilitó su acceso a comunidades apartadas, incluidas mujeres. II.PRODUCCIÓN DE CONTENIDOS Y PIEZAS DE COMUNICACIÓN -Desarrollo y puesta al aire de la campaña Pongámonos de Acuerdo, que fomenta el uso de los MRC en las regiones, en especial en las zonas rurales y apartadas, con cubrimiento regional en 46 municipios PDET. -Puesta en marcha del Proyecto de Promoción de los MRC/Mujeres – Colombia Transforma de USAID, para el desarrollo de la estrategia de comunicaciones sobre métodos de resolución de conflictos, dirigida a mujeres, con el fin de Informar, orientar y hacer pedagogía para estimular la participación de mujeres como operadoras y/o usuarias habituales de los métodos de resolución de conflictos y promocionar su uso efectivo. -Plan de medios para la difusión de piezas de promoción de los MRC y mujeres, con difusión de contenidos de la Campaña Mujeres Rurales Transformado Vidas. Los mensajes circularán en 57 emisoras de los 170 municipios PDET. -Emisión de 10 boletines de prensa relacionados con los procesos de implementación y promoción de los MRC, con información de interés orientada a mujeres.</t>
  </si>
  <si>
    <t>En el tercer trimestre, se realizó actividad académica de Intercambio de experiencias nacionales e internacionales sobre Mujeres y Narcotráfico, durante los días 21,22 y 23 de septiembre de 2021. El último día de este evento, se denominó "El consumo de drogas desde la perspectiva de género", y en el bloque 1, se realizó la ponencia sobre: "Contexto del consumo de sustancias psicoactivas en mujeres: comparativo de estudios nacionales de consumo", a partir del Estudio Nacional de Consumo en Población General. Algunas conclusiones y reflexiones señaladas en la ponencia: Estudios en población universitaria y escolar de 2016, evidencian un aumento en el consumo de mujeres. En estudio población general 2019 se observa una tendencia a equipararse el consumo de hombres y mujeres. La distribución territorial del consumo de sustancias, refleja una amplia diversidad. Es muy claro que se requieren políticas ajustadas al contexto territorial.</t>
  </si>
  <si>
    <t>Durante el tercer trimestre de 2021 el Consejo Superior de Política Criminal, en sesión del 26 de julio de 2021, aprobó el documento del Plan Nacional de Política Criminal y ordenó realizar un nuevo plan de acción para dar desarrollo e implementación a sus lineamientos constitutivos. Actualmente, el comité técnico del Consejo Superior de Política Criminal, avanza en la consolidación de dicho plan de acción para efectos de avanzar en la implementación del Plan Nacional de Política Criminal Aprobado. El Plan Nacional de Política Criminal en su versión definitiva quedó como un instrumento de política pública con vigencia de 4 años. El Plan Nacional de Política Criminal es un conjunto de lineamientos, acciones, productos y actividades articuladas entre las entidades de la Rama Judicial, el Gobierno Nacional, el Congreso de la República y el Ministerio Público, constituyendo una política de Estado. El Plan Nacional cumple con dos fines importantes. Por una parte, busca articular las acciones del Estado en la lucha frontal y articulada contra la criminalidad y sus diferentes manifestaciones delincuenciales. Por otra parte, está orientado a la protección de los derechos de las personas que integran la sociedad colombiana. El Plan Nacional de Política Criminal se encuentra estructurado en cuatro componentes principales. El primero, describe las fases y enfoques transversales a partir de las cuales fue elaborado el Plan Nacional de Política Criminal. El segundo, establece un diagnóstico de la política criminal en Colombia, incluyendo la descripción de situaciones fácticas que le brindan relevancia a dicha política. En tercer lugar se describen las prioridades del Plan Nacional de Política Criminal que fueron consensuadas dentro de los espacios de discusión del Consejo Superior de Política Criminal. Entre las 7 prioridades se encuentran: prevención y reducción del homicidio, prevención de violencia basada en género, disrupción del crimen organizado, humanización del sistema penitenciario y fortalecimiento de la resocialización, prevención de participación de adolescentes en actividades criminales, modernización estatal para combatir el crimen, y lucha contra la corrupción. Finalmente, se describe un mecanismo de seguimiento para el plan en el capítulo cuarto.</t>
  </si>
  <si>
    <t>En este trimestre, el informe “Mapeo del delito de la cadena de valor del narcotráfico, en todos los niveles incluyendo el regional”, vigencia 2020 (Convenio de asociación 427 del 2020 con la Universidad del Rosario), se publicó en la página del Observatorio de Drogas de Colombia. Así mismo es importante resaltar, que este estudio se hizo con énfasis al delito de lavado de activos, de acuerdo con los compromisos del PMI. El estudio, condensan los esfuerzos realizados por investigadores de la Universidad del Rosario para (1) caracterizar la cadena de valor del narcotráfico en Colombia con un enfoque territorial; y (2) realizar una estimación económica de los eslabones de la cadena junto con las principales conclusiones obtenidas a partir de la presente investigación. A partir de la información suministrada es posible generar una medición económica del valor de la producción de clorhidrato de cocaína en Colombia. Al incluir en este cálculo la erradicación y los resultados operativos de la fuerza pública se puede refinar el resultado para llegar a un valor más preciso, que refleje de mejor manera las condiciones que convergen en la producción de narcóticos ilícitos. Adicionalmente, al complementar los datos de producción con otras variables de naturaleza económica, demográfica y social, es posible analizar los determinantes de la producción de sustancias psicoactivas. A este respecto, este trabajo encuentra que la producción de hoja de coca se puede asociar con el crecimiento económico, la tasa de desempleo, la pobreza, la desigualdad y los resultados de la intervención de la fuerza pública. En relación con Producto Interno Bruto, la estimación económica de los eslabones de la cadena de la cadena de valor del narcotráfico entre los años 2005 y 2018 tiene las siguientes características: • El valor económico de la producción de hoja de coca entre los años 2005 y 2018 está alrededor de un valor promedio de 0,19% de la producción económica del país con valores mínimos de 0,06% en 2013 y valores máximos de 0,40% en el año 2006. • El valor económico de la producción de base de coca es alrededor de un valor promedio de 0,08% para el periodo de análisis, con valores mínimos de 0,03% para el año 2013 y valores máximos de 0,15% para el año 2006. • El valor económico de la producción de base de cocaína es alrededor de un valor promedio de 0,29%, con valor mínimos de 0,11% en el año 2013 y valores máximos de 0,64% en el año 2006. • El valor económico de la producción de clorhidrato de cocaína es alrededor de un valor promedio de 0,32%, con valores mínimos de 0,12% en el año 2013 y valores máximos de 0,72% en el año 2006. Como resultado de la caracterización y la estimación económica de los eslabones que componen la cadena de valor del narcotráfico, surgen algunas recomendaciones que pueden fortalecer no solo la adecuada comprensión del fenómeno y sus dinámicas transaccionales en las regiones; sino también algunas recomendaciones de enfoque en política pública que pueden contribuir a mejorar, aún más, la eficacia del régimen de lucha contra el narcotráfico e, incluso, el lavado de activos. Algunas recomendaciones son: •Medición del valor de la producción de clorhidrato de cocaína •Análisis descriptivo sobre las relaciones entre variables •Fortalecimiento de los sistemas de gestión de riesgos de la/ft en instituciones de sector público •Fortalecimiento de los sistemas de obtención y análisis de data asociada a los eslabones de la cadena de valor de narcotráfico y el lavado de activos •Diseño de una estrategia de política pública para fomentar la cultura de legalidad. •Diseño de estrategias de lucha contra el narcotráfico y el lavado de activos con enfoques departamentales, distritales y municipales. •Estrategias de lucha contra los cultivos ilícitos con enfoque de intervención social y desarrollo de infraestructura para el desarrollo.</t>
  </si>
  <si>
    <t>Se suscribió el Convenio de asociación No 0585 con la Universidad de la Salle, firmado el 15 de septiembre de 2021, con el objeto de aunar esfuerzos técnicos, administrativos y financieros para adelantar acciones asociadas a la reducción del consumo de sustancias psicoactivas y acciones para fortalecer la estructura institucional de vigilancia, control, fiscalización, interdicción y judicialización de sustancias químicas, drogas naturales, drogas de síntesis y nuevas sustancias psicoactivas. Además se encuentra en curso la adquisición de equipos Raman para el análisis forense de sustancias químicas controladas, drogas de uso ilícito y nuevas sustancias psicoactivas, en el marco del control y fiscalización, para uso de autoridades de policía judicial.</t>
  </si>
  <si>
    <t>Durante el tercer trimestre de 2021 se firmaron cuatro (4) acuerdos de cooperación voluntaria y no vinculante con las siguientes empresas: • Quimpac de Colombia S.A. 16 de Julio de 2021. • Sociedad Portuaria Regional de Cartagena S.A. 22 de julio de 2021. • Terminal de Contenedores de Cartagena S.A: CONTECAR S.A 22 de julio de 2021 • Sociedad Portuaria Regional de Buenaventura S.A. 30 de Julio de 2021. Adicionalmente, se están adelantando conversaciones para iniciar la etapa de socialización con otras dos empresas que comercialización sustancias y productos químicos controlados.</t>
  </si>
  <si>
    <t>Durante el tercer trimestre del año 2021 se generaron trece reportes de fiscalización de índole administrativo, correspondientes a la misma cantidad de empresas, ubicadas en los departamentos de Cesar y Santander o pertenecientes al sector minero. Estos reportes administrativos son el resultado del análisis del registro de las transacciones y la información aportada por las empresas como parte de las solicitudes de expedición de autorizaciones para el uso de sustancias y productos químicos controlados. Los mencionados reportes de fiscalización de índole administrativo se encuentran soportados en evidencia objetiva y se complementan con la solicitud de información a las empresas a través de oficios.
Adicionalmente, se realizaron  trece oficios en los que se les solicito información complementaria a otras empresas que tienen relación comercial con las que hacen parte del estudio de protocolos de uso lícito para el presente año.
Durante el año 2021, se ha evaluado el comportamiento administrativo de cien (100) empresas ubicadas en Norte de Santander y Cesar o pertenecientes al sector minero y se han generado cuarenta y siete (47) reportes de fiscalización. 
Adicionalmente, se inició un análisis complementario al plan de trabajo propuesto, en el que se verificará el comportamiento administrativo y el uso dado a los ácidos Sulfúrico y Clorhídrico en el departamento de Santander iniciando por aquellas empresas que tienen más cantidad de sustancia autorizada.</t>
  </si>
  <si>
    <t>En este tercer trimestre, se llevó a cabo la jornada de intercambio de experiencias de mujeres y narcotráfico, los días 21,22 y 23 de septiembre de 2021. En ésta se presentó el estudio de “Valoración del impacto social de la privación de la libertad a mujeres por delitos de drogas", procediendo a su publicación. El estudio tiene como propósito aportar insumos para el diseño de política pública sobre el tratamiento penal para las mujeres condenadas por delitos relacionados con drogas, tomando como base el costo social de la privación de la libertad para las mujeres. Para ello, busca ahondar en la identificación de las diferentes situaciones que tienen que afrontar las mujeres privadas de la libertad, así como sus familias y sus entornos relacionales próximos.</t>
  </si>
  <si>
    <t xml:space="preserve">
El reporte correspondiente al tercer trimestre será registrado en el informe, posterior a la aprobación del DNP. 
</t>
  </si>
  <si>
    <t xml:space="preserve">El reporte correspondiente al tercer trimestre será registrado en el informe, posterior a la aprobación del DNP. </t>
  </si>
  <si>
    <t xml:space="preserve">El reporte correspondiente al tercer trimestre será registrado en el informe, posterior a la aprobación del DNP. 
</t>
  </si>
  <si>
    <t>Indicador cumplido. Durante el tercer trimestre de 2021, continua la socialización del Estudio Nacional de Consumo de Sustancias Psicoactivas 2019, a través de jornada con equipos territoriales de la Secretaría de Integración Social de Bogotá y con participación de 150 personas.</t>
  </si>
  <si>
    <t>Durante el periodo reportado se revisó el documento programático de las Estrategias Territorializadas al por parte de la Dirección de Política Criminal y Penitenciaria para su validación y aprobación. La Directora (e) de Política Criminal y Penitenciaria solicitó la realización de ajustes al documento y actualización de cifras, por lo que actualmente el equipo de trabajo de la Dirección adelanta los ajustes requeridos con el fin de enviarlo a la Dirección para su validación y aprobación.</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</si>
</sst>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8">
    <font>
      <sz val="11"/>
      <color rgb="FF000000"/>
      <name val="Calibri"/>
      <family val="2"/>
    </font>
    <font>
      <sz val="11"/>
      <color indexed="8"/>
      <name val="Calibri"/>
      <family val="2"/>
    </font>
    <font>
      <sz val="1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Calibri"/>
      <family val="2"/>
    </font>
    <font>
      <sz val="10"/>
      <color indexed="9"/>
      <name val="Calibri"/>
      <family val="2"/>
    </font>
    <font>
      <b/>
      <sz val="10"/>
      <color indexed="8"/>
      <name val="Calibri"/>
      <family val="2"/>
    </font>
    <font>
      <u val="single"/>
      <sz val="11"/>
      <color indexed="30"/>
      <name val="Calibri"/>
      <family val="2"/>
    </font>
    <font>
      <u val="single"/>
      <sz val="11"/>
      <color indexed="25"/>
      <name val="Calibri"/>
      <family val="2"/>
    </font>
    <font>
      <sz val="10"/>
      <color indexed="8"/>
      <name val="Arial Narrow"/>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Calibri"/>
      <family val="2"/>
    </font>
    <font>
      <sz val="10"/>
      <color rgb="FFFFFFFF"/>
      <name val="Calibri"/>
      <family val="2"/>
    </font>
    <font>
      <b/>
      <sz val="10"/>
      <color rgb="FF000000"/>
      <name val="Calibri"/>
      <family val="2"/>
    </font>
    <font>
      <sz val="10"/>
      <color rgb="FF00000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548235"/>
        <bgColor indexed="64"/>
      </patternFill>
    </fill>
    <fill>
      <patternFill patternType="solid">
        <fgColor theme="9" tint="0.5999900102615356"/>
        <bgColor indexed="64"/>
      </patternFill>
    </fill>
    <fill>
      <patternFill patternType="solid">
        <fgColor rgb="FFE2EFDA"/>
        <bgColor indexed="64"/>
      </patternFill>
    </fill>
    <fill>
      <patternFill patternType="solid">
        <fgColor rgb="FFA9D08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757171"/>
      </left>
      <right style="medium">
        <color rgb="FF757171"/>
      </right>
      <top/>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color indexed="63"/>
      </bottom>
    </border>
    <border>
      <left style="thin">
        <color rgb="FF000000"/>
      </left>
      <right style="thin">
        <color rgb="FF000000"/>
      </right>
      <top>
        <color indexed="63"/>
      </top>
      <bottom/>
    </border>
    <border>
      <left style="medium">
        <color rgb="FFAEAAAA"/>
      </left>
      <right/>
      <top style="medium">
        <color rgb="FFAEAAAA"/>
      </top>
      <bottom style="thin">
        <color rgb="FF000000"/>
      </bottom>
    </border>
    <border>
      <left style="thin">
        <color rgb="FF000000"/>
      </left>
      <right style="thin">
        <color rgb="FF000000"/>
      </right>
      <top>
        <color indexed="63"/>
      </top>
      <bottom style="thin">
        <color rgb="FF000000"/>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7" fillId="31" borderId="0" applyNumberFormat="0" applyBorder="0" applyAlignment="0" applyProtection="0"/>
    <xf numFmtId="0" fontId="25"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51">
    <xf numFmtId="0" fontId="0" fillId="0" borderId="0" xfId="0" applyAlignment="1">
      <alignment/>
    </xf>
    <xf numFmtId="0" fontId="44" fillId="0" borderId="0" xfId="0" applyFont="1" applyAlignment="1">
      <alignment/>
    </xf>
    <xf numFmtId="0" fontId="45" fillId="33" borderId="10" xfId="0" applyFont="1" applyFill="1" applyBorder="1" applyAlignment="1">
      <alignment vertical="center" wrapText="1"/>
    </xf>
    <xf numFmtId="0" fontId="45" fillId="33" borderId="10" xfId="0" applyFont="1" applyFill="1" applyBorder="1" applyAlignment="1">
      <alignment horizontal="center" vertical="center" wrapText="1"/>
    </xf>
    <xf numFmtId="0" fontId="44" fillId="0" borderId="0" xfId="0" applyFont="1" applyFill="1" applyAlignment="1">
      <alignment/>
    </xf>
    <xf numFmtId="0" fontId="44" fillId="0" borderId="11" xfId="0" applyFont="1" applyFill="1" applyBorder="1" applyAlignment="1">
      <alignment horizontal="center" vertical="center" wrapText="1"/>
    </xf>
    <xf numFmtId="9" fontId="44" fillId="0" borderId="11" xfId="0" applyNumberFormat="1" applyFont="1" applyFill="1" applyBorder="1" applyAlignment="1">
      <alignment horizontal="center" vertical="center" wrapText="1"/>
    </xf>
    <xf numFmtId="0" fontId="44" fillId="0" borderId="11" xfId="0" applyFont="1" applyFill="1" applyBorder="1" applyAlignment="1">
      <alignment horizontal="justify" vertical="top" wrapText="1"/>
    </xf>
    <xf numFmtId="0" fontId="44" fillId="0" borderId="12" xfId="0" applyFont="1" applyFill="1" applyBorder="1" applyAlignment="1">
      <alignment horizontal="center" vertical="center" wrapText="1"/>
    </xf>
    <xf numFmtId="0" fontId="44" fillId="0" borderId="12" xfId="0" applyFont="1" applyFill="1" applyBorder="1" applyAlignment="1">
      <alignment horizontal="justify" vertical="center" wrapText="1"/>
    </xf>
    <xf numFmtId="9" fontId="44" fillId="0" borderId="12" xfId="0" applyNumberFormat="1" applyFont="1" applyFill="1" applyBorder="1" applyAlignment="1">
      <alignment horizontal="center" vertical="center" wrapText="1"/>
    </xf>
    <xf numFmtId="0" fontId="44" fillId="0" borderId="12" xfId="0" applyFont="1" applyFill="1" applyBorder="1" applyAlignment="1">
      <alignment horizontal="left" vertical="center" wrapText="1"/>
    </xf>
    <xf numFmtId="0" fontId="44" fillId="0" borderId="0" xfId="0" applyFont="1" applyAlignment="1">
      <alignment vertical="center"/>
    </xf>
    <xf numFmtId="0" fontId="44" fillId="0" borderId="0" xfId="0" applyFont="1" applyAlignment="1">
      <alignment horizontal="justify"/>
    </xf>
    <xf numFmtId="0" fontId="44" fillId="0" borderId="0" xfId="0" applyFont="1" applyAlignment="1">
      <alignment horizontal="center" vertical="center"/>
    </xf>
    <xf numFmtId="0" fontId="44" fillId="0" borderId="0" xfId="0" applyFont="1" applyAlignment="1">
      <alignment wrapText="1"/>
    </xf>
    <xf numFmtId="0" fontId="44" fillId="0" borderId="12" xfId="0" applyFont="1" applyFill="1" applyBorder="1" applyAlignment="1">
      <alignment horizontal="justify" vertical="top" wrapText="1"/>
    </xf>
    <xf numFmtId="0" fontId="44" fillId="0" borderId="13" xfId="0" applyFont="1" applyFill="1" applyBorder="1" applyAlignment="1">
      <alignment horizontal="left" vertical="center" wrapText="1"/>
    </xf>
    <xf numFmtId="9" fontId="44" fillId="0" borderId="14" xfId="0" applyNumberFormat="1" applyFont="1" applyFill="1" applyBorder="1" applyAlignment="1">
      <alignment horizontal="center" vertical="center" wrapText="1"/>
    </xf>
    <xf numFmtId="0" fontId="44" fillId="0" borderId="14" xfId="0" applyFont="1" applyFill="1" applyBorder="1" applyAlignment="1">
      <alignment horizontal="left" vertical="center" wrapText="1"/>
    </xf>
    <xf numFmtId="0" fontId="44" fillId="0" borderId="15" xfId="0" applyFont="1" applyFill="1" applyBorder="1" applyAlignment="1">
      <alignment horizontal="center" vertical="center" wrapText="1"/>
    </xf>
    <xf numFmtId="9" fontId="44" fillId="0" borderId="15" xfId="0" applyNumberFormat="1" applyFont="1" applyFill="1" applyBorder="1" applyAlignment="1">
      <alignment horizontal="center" vertical="center" wrapText="1"/>
    </xf>
    <xf numFmtId="0" fontId="44" fillId="0" borderId="15" xfId="0" applyFont="1" applyFill="1" applyBorder="1" applyAlignment="1">
      <alignment horizontal="justify" vertical="center" wrapText="1"/>
    </xf>
    <xf numFmtId="0" fontId="44" fillId="0" borderId="12" xfId="0" applyFont="1" applyFill="1" applyBorder="1" applyAlignment="1">
      <alignment vertical="center" wrapText="1"/>
    </xf>
    <xf numFmtId="0" fontId="44" fillId="9"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9" fontId="2" fillId="0" borderId="14"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0" fontId="2" fillId="9" borderId="14" xfId="0" applyFont="1" applyFill="1" applyBorder="1" applyAlignment="1">
      <alignment horizontal="center" vertical="center" wrapText="1"/>
    </xf>
    <xf numFmtId="0" fontId="2" fillId="9" borderId="14" xfId="0" applyFont="1" applyFill="1" applyBorder="1" applyAlignment="1">
      <alignment horizontal="justify" vertical="center" wrapText="1"/>
    </xf>
    <xf numFmtId="0" fontId="2" fillId="9" borderId="13" xfId="0" applyFont="1" applyFill="1" applyBorder="1" applyAlignment="1">
      <alignment horizontal="center" vertical="center" wrapText="1"/>
    </xf>
    <xf numFmtId="0" fontId="2" fillId="9" borderId="13" xfId="0" applyFont="1" applyFill="1" applyBorder="1" applyAlignment="1">
      <alignment horizontal="justify" vertical="center" wrapText="1"/>
    </xf>
    <xf numFmtId="0" fontId="44" fillId="34" borderId="15" xfId="0" applyFont="1" applyFill="1" applyBorder="1" applyAlignment="1">
      <alignment horizontal="center" vertical="center" wrapText="1"/>
    </xf>
    <xf numFmtId="0" fontId="44" fillId="34" borderId="15" xfId="0" applyFont="1" applyFill="1" applyBorder="1" applyAlignment="1">
      <alignment horizontal="justify" vertical="center" wrapText="1"/>
    </xf>
    <xf numFmtId="0" fontId="44" fillId="13" borderId="15" xfId="0" applyFont="1" applyFill="1" applyBorder="1" applyAlignment="1">
      <alignment horizontal="center" vertical="center" wrapText="1"/>
    </xf>
    <xf numFmtId="0" fontId="44" fillId="13" borderId="12" xfId="0" applyFont="1" applyFill="1" applyBorder="1" applyAlignment="1">
      <alignment horizontal="center" vertical="center" wrapText="1"/>
    </xf>
    <xf numFmtId="0" fontId="44" fillId="13" borderId="12" xfId="0" applyFont="1" applyFill="1" applyBorder="1" applyAlignment="1">
      <alignment vertical="center" wrapText="1"/>
    </xf>
    <xf numFmtId="0" fontId="44" fillId="13" borderId="11" xfId="0" applyFont="1" applyFill="1" applyBorder="1" applyAlignment="1">
      <alignment horizontal="center" vertical="center" wrapText="1"/>
    </xf>
    <xf numFmtId="0" fontId="44" fillId="34" borderId="12" xfId="0" applyFont="1" applyFill="1" applyBorder="1" applyAlignment="1">
      <alignment horizontal="center" vertical="center" wrapText="1"/>
    </xf>
    <xf numFmtId="0" fontId="44" fillId="34" borderId="12" xfId="0" applyFont="1" applyFill="1" applyBorder="1" applyAlignment="1">
      <alignment horizontal="justify" vertical="center" wrapText="1"/>
    </xf>
    <xf numFmtId="0" fontId="44" fillId="13" borderId="12" xfId="0" applyFont="1" applyFill="1" applyBorder="1" applyAlignment="1">
      <alignment horizontal="justify" vertical="center" wrapText="1"/>
    </xf>
    <xf numFmtId="9" fontId="44" fillId="0" borderId="12" xfId="55" applyFont="1" applyFill="1" applyBorder="1" applyAlignment="1">
      <alignment horizontal="center" vertical="center" wrapText="1"/>
    </xf>
    <xf numFmtId="0" fontId="46" fillId="35" borderId="12" xfId="0" applyFont="1" applyFill="1" applyBorder="1" applyAlignment="1">
      <alignment horizontal="center" vertical="center" wrapText="1"/>
    </xf>
    <xf numFmtId="0" fontId="44" fillId="0" borderId="12" xfId="0" applyFont="1" applyFill="1" applyBorder="1" applyAlignment="1">
      <alignment horizontal="center" wrapText="1"/>
    </xf>
    <xf numFmtId="0" fontId="46" fillId="36" borderId="16" xfId="0" applyFont="1" applyFill="1" applyBorder="1" applyAlignment="1">
      <alignment horizontal="center" vertical="center" wrapText="1"/>
    </xf>
    <xf numFmtId="0" fontId="46" fillId="35" borderId="13" xfId="0" applyFont="1" applyFill="1" applyBorder="1" applyAlignment="1">
      <alignment horizontal="center" vertical="center" wrapText="1"/>
    </xf>
    <xf numFmtId="0" fontId="46" fillId="35" borderId="17" xfId="0" applyFont="1" applyFill="1" applyBorder="1" applyAlignment="1">
      <alignment horizontal="center" vertical="center" wrapText="1"/>
    </xf>
    <xf numFmtId="0" fontId="47" fillId="9" borderId="11" xfId="0" applyFont="1" applyFill="1" applyBorder="1" applyAlignment="1">
      <alignment horizontal="center" vertical="center" wrapText="1"/>
    </xf>
    <xf numFmtId="0" fontId="47" fillId="9" borderId="13" xfId="0" applyFont="1" applyFill="1" applyBorder="1" applyAlignment="1">
      <alignment horizontal="center" vertical="center" wrapText="1"/>
    </xf>
    <xf numFmtId="0" fontId="47" fillId="9" borderId="14"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S31"/>
  <sheetViews>
    <sheetView tabSelected="1" zoomScalePageLayoutView="0" workbookViewId="0" topLeftCell="E1">
      <pane ySplit="2" topLeftCell="A19" activePane="bottomLeft" state="frozen"/>
      <selection pane="topLeft" activeCell="A1" sqref="A1"/>
      <selection pane="bottomLeft" activeCell="S20" sqref="S20"/>
    </sheetView>
  </sheetViews>
  <sheetFormatPr defaultColWidth="11.421875" defaultRowHeight="15"/>
  <cols>
    <col min="1" max="1" width="5.28125" style="1" customWidth="1"/>
    <col min="2" max="2" width="8.28125" style="12" customWidth="1"/>
    <col min="3" max="3" width="37.57421875" style="13" customWidth="1"/>
    <col min="4" max="4" width="27.28125" style="13" customWidth="1"/>
    <col min="5" max="5" width="24.421875" style="14" customWidth="1"/>
    <col min="6" max="6" width="9.140625" style="13" bestFit="1" customWidth="1"/>
    <col min="7" max="7" width="10.140625" style="13" customWidth="1"/>
    <col min="8" max="8" width="12.57421875" style="1" customWidth="1"/>
    <col min="9" max="12" width="9.140625" style="1" customWidth="1"/>
    <col min="13" max="13" width="10.421875" style="1" customWidth="1"/>
    <col min="14" max="14" width="9.8515625" style="1" customWidth="1"/>
    <col min="15" max="15" width="9.57421875" style="1" customWidth="1"/>
    <col min="16" max="16" width="10.00390625" style="1" customWidth="1"/>
    <col min="17" max="17" width="11.140625" style="1" customWidth="1"/>
    <col min="18" max="18" width="11.421875" style="1" customWidth="1"/>
    <col min="19" max="19" width="113.28125" style="1" customWidth="1"/>
    <col min="20" max="20" width="11.28125" style="1" customWidth="1"/>
    <col min="21" max="21" width="11.421875" style="1" customWidth="1"/>
    <col min="22" max="16384" width="11.421875" style="1" customWidth="1"/>
  </cols>
  <sheetData>
    <row r="1" spans="2:19" ht="12.75">
      <c r="B1" s="44" t="s">
        <v>0</v>
      </c>
      <c r="C1" s="44"/>
      <c r="D1" s="44"/>
      <c r="E1" s="44"/>
      <c r="F1" s="44"/>
      <c r="G1" s="44"/>
      <c r="H1" s="44"/>
      <c r="I1" s="44"/>
      <c r="J1" s="44"/>
      <c r="K1" s="44"/>
      <c r="L1" s="44"/>
      <c r="M1" s="44"/>
      <c r="N1" s="44"/>
      <c r="O1" s="44"/>
      <c r="P1" s="44"/>
      <c r="Q1" s="44"/>
      <c r="R1" s="44"/>
      <c r="S1" s="44"/>
    </row>
    <row r="2" spans="2:19" ht="51.75" thickBot="1">
      <c r="B2" s="2" t="s">
        <v>1</v>
      </c>
      <c r="C2" s="3" t="s">
        <v>2</v>
      </c>
      <c r="D2" s="3" t="s">
        <v>3</v>
      </c>
      <c r="E2" s="3" t="s">
        <v>4</v>
      </c>
      <c r="F2" s="3" t="s">
        <v>5</v>
      </c>
      <c r="G2" s="3" t="s">
        <v>6</v>
      </c>
      <c r="H2" s="3" t="s">
        <v>7</v>
      </c>
      <c r="I2" s="3" t="s">
        <v>8</v>
      </c>
      <c r="J2" s="3" t="s">
        <v>9</v>
      </c>
      <c r="K2" s="3" t="s">
        <v>10</v>
      </c>
      <c r="L2" s="3" t="s">
        <v>11</v>
      </c>
      <c r="M2" s="3" t="s">
        <v>12</v>
      </c>
      <c r="N2" s="3" t="s">
        <v>13</v>
      </c>
      <c r="O2" s="3" t="s">
        <v>14</v>
      </c>
      <c r="P2" s="3" t="s">
        <v>57</v>
      </c>
      <c r="Q2" s="3" t="s">
        <v>73</v>
      </c>
      <c r="R2" s="3" t="s">
        <v>58</v>
      </c>
      <c r="S2" s="3" t="s">
        <v>72</v>
      </c>
    </row>
    <row r="3" spans="2:19" s="4" customFormat="1" ht="15.75" customHeight="1">
      <c r="B3" s="45" t="s">
        <v>55</v>
      </c>
      <c r="C3" s="45"/>
      <c r="D3" s="45"/>
      <c r="E3" s="45"/>
      <c r="F3" s="45"/>
      <c r="G3" s="45"/>
      <c r="H3" s="45"/>
      <c r="I3" s="45"/>
      <c r="J3" s="45"/>
      <c r="K3" s="45"/>
      <c r="L3" s="45"/>
      <c r="M3" s="45"/>
      <c r="N3" s="45"/>
      <c r="O3" s="45"/>
      <c r="P3" s="45"/>
      <c r="Q3" s="45"/>
      <c r="R3" s="45"/>
      <c r="S3" s="45"/>
    </row>
    <row r="4" spans="2:19" s="4" customFormat="1" ht="15.75" customHeight="1">
      <c r="B4" s="43" t="s">
        <v>56</v>
      </c>
      <c r="C4" s="43"/>
      <c r="D4" s="43"/>
      <c r="E4" s="43"/>
      <c r="F4" s="43"/>
      <c r="G4" s="43"/>
      <c r="H4" s="43"/>
      <c r="I4" s="43"/>
      <c r="J4" s="43"/>
      <c r="K4" s="43"/>
      <c r="L4" s="43"/>
      <c r="M4" s="43"/>
      <c r="N4" s="43"/>
      <c r="O4" s="43"/>
      <c r="P4" s="43"/>
      <c r="Q4" s="43"/>
      <c r="R4" s="43"/>
      <c r="S4" s="43"/>
    </row>
    <row r="5" spans="2:19" s="4" customFormat="1" ht="182.25" customHeight="1" thickBot="1">
      <c r="B5" s="36" t="s">
        <v>17</v>
      </c>
      <c r="C5" s="37" t="s">
        <v>18</v>
      </c>
      <c r="D5" s="37" t="s">
        <v>19</v>
      </c>
      <c r="E5" s="38" t="s">
        <v>20</v>
      </c>
      <c r="F5" s="36">
        <v>2018</v>
      </c>
      <c r="G5" s="36">
        <v>2031</v>
      </c>
      <c r="H5" s="8" t="s">
        <v>21</v>
      </c>
      <c r="I5" s="5" t="s">
        <v>22</v>
      </c>
      <c r="J5" s="5">
        <v>13</v>
      </c>
      <c r="K5" s="5">
        <v>2</v>
      </c>
      <c r="L5" s="6">
        <f>K5/J5</f>
        <v>0.15384615384615385</v>
      </c>
      <c r="M5" s="5">
        <v>4</v>
      </c>
      <c r="N5" s="5">
        <v>2</v>
      </c>
      <c r="O5" s="6">
        <f>N5/M5</f>
        <v>0.5</v>
      </c>
      <c r="P5" s="5">
        <v>1</v>
      </c>
      <c r="Q5" s="5">
        <v>0</v>
      </c>
      <c r="R5" s="6">
        <v>0</v>
      </c>
      <c r="S5" s="7" t="s">
        <v>74</v>
      </c>
    </row>
    <row r="6" spans="2:19" s="4" customFormat="1" ht="12.75">
      <c r="B6" s="45" t="s">
        <v>15</v>
      </c>
      <c r="C6" s="45"/>
      <c r="D6" s="45"/>
      <c r="E6" s="45"/>
      <c r="F6" s="45"/>
      <c r="G6" s="45"/>
      <c r="H6" s="45"/>
      <c r="I6" s="45"/>
      <c r="J6" s="45"/>
      <c r="K6" s="45"/>
      <c r="L6" s="45"/>
      <c r="M6" s="45"/>
      <c r="N6" s="45"/>
      <c r="O6" s="45"/>
      <c r="P6" s="45"/>
      <c r="Q6" s="45"/>
      <c r="R6" s="45"/>
      <c r="S6" s="45"/>
    </row>
    <row r="7" spans="2:19" s="4" customFormat="1" ht="12.75">
      <c r="B7" s="47" t="s">
        <v>64</v>
      </c>
      <c r="C7" s="47"/>
      <c r="D7" s="47"/>
      <c r="E7" s="47"/>
      <c r="F7" s="47"/>
      <c r="G7" s="47"/>
      <c r="H7" s="47"/>
      <c r="I7" s="47"/>
      <c r="J7" s="47"/>
      <c r="K7" s="47"/>
      <c r="L7" s="47"/>
      <c r="M7" s="47"/>
      <c r="N7" s="47"/>
      <c r="O7" s="47"/>
      <c r="P7" s="47"/>
      <c r="Q7" s="47"/>
      <c r="R7" s="47"/>
      <c r="S7" s="47"/>
    </row>
    <row r="8" spans="2:19" s="4" customFormat="1" ht="115.5" customHeight="1">
      <c r="B8" s="29" t="s">
        <v>60</v>
      </c>
      <c r="C8" s="30" t="s">
        <v>61</v>
      </c>
      <c r="D8" s="30" t="s">
        <v>62</v>
      </c>
      <c r="E8" s="24" t="s">
        <v>33</v>
      </c>
      <c r="F8" s="48">
        <v>2017</v>
      </c>
      <c r="G8" s="48">
        <v>2021</v>
      </c>
      <c r="H8" s="25" t="s">
        <v>21</v>
      </c>
      <c r="I8" s="25">
        <v>0</v>
      </c>
      <c r="J8" s="26">
        <v>1</v>
      </c>
      <c r="K8" s="26">
        <v>0.5</v>
      </c>
      <c r="L8" s="26">
        <v>0.5</v>
      </c>
      <c r="M8" s="26">
        <v>0.5</v>
      </c>
      <c r="N8" s="26">
        <v>0</v>
      </c>
      <c r="O8" s="26">
        <v>0</v>
      </c>
      <c r="P8" s="18">
        <v>0.5</v>
      </c>
      <c r="Q8" s="18">
        <v>0</v>
      </c>
      <c r="R8" s="18">
        <v>0</v>
      </c>
      <c r="S8" s="19" t="s">
        <v>82</v>
      </c>
    </row>
    <row r="9" spans="2:19" s="4" customFormat="1" ht="114.75">
      <c r="B9" s="31" t="s">
        <v>66</v>
      </c>
      <c r="C9" s="32" t="s">
        <v>65</v>
      </c>
      <c r="D9" s="32" t="s">
        <v>67</v>
      </c>
      <c r="E9" s="24" t="s">
        <v>33</v>
      </c>
      <c r="F9" s="49">
        <v>2017</v>
      </c>
      <c r="G9" s="49">
        <v>2019</v>
      </c>
      <c r="H9" s="25" t="s">
        <v>21</v>
      </c>
      <c r="I9" s="27" t="s">
        <v>40</v>
      </c>
      <c r="J9" s="28" t="s">
        <v>71</v>
      </c>
      <c r="K9" s="28" t="s">
        <v>71</v>
      </c>
      <c r="L9" s="28" t="s">
        <v>71</v>
      </c>
      <c r="M9" s="28" t="s">
        <v>71</v>
      </c>
      <c r="N9" s="28" t="s">
        <v>71</v>
      </c>
      <c r="O9" s="28" t="s">
        <v>71</v>
      </c>
      <c r="P9" s="28" t="s">
        <v>71</v>
      </c>
      <c r="Q9" s="28" t="s">
        <v>71</v>
      </c>
      <c r="R9" s="28" t="s">
        <v>71</v>
      </c>
      <c r="S9" s="17" t="s">
        <v>83</v>
      </c>
    </row>
    <row r="10" spans="2:19" s="4" customFormat="1" ht="89.25">
      <c r="B10" s="29" t="s">
        <v>68</v>
      </c>
      <c r="C10" s="30" t="s">
        <v>69</v>
      </c>
      <c r="D10" s="30" t="s">
        <v>70</v>
      </c>
      <c r="E10" s="24" t="s">
        <v>33</v>
      </c>
      <c r="F10" s="50">
        <v>2017</v>
      </c>
      <c r="G10" s="50">
        <v>2031</v>
      </c>
      <c r="H10" s="25" t="s">
        <v>21</v>
      </c>
      <c r="I10" s="25" t="s">
        <v>40</v>
      </c>
      <c r="J10" s="26" t="s">
        <v>71</v>
      </c>
      <c r="K10" s="26" t="s">
        <v>71</v>
      </c>
      <c r="L10" s="26" t="s">
        <v>71</v>
      </c>
      <c r="M10" s="26" t="s">
        <v>71</v>
      </c>
      <c r="N10" s="26" t="s">
        <v>71</v>
      </c>
      <c r="O10" s="26" t="s">
        <v>71</v>
      </c>
      <c r="P10" s="26" t="s">
        <v>71</v>
      </c>
      <c r="Q10" s="26" t="s">
        <v>71</v>
      </c>
      <c r="R10" s="26" t="s">
        <v>71</v>
      </c>
      <c r="S10" s="19" t="s">
        <v>84</v>
      </c>
    </row>
    <row r="11" spans="2:19" s="4" customFormat="1" ht="15.75" customHeight="1">
      <c r="B11" s="46" t="s">
        <v>16</v>
      </c>
      <c r="C11" s="46"/>
      <c r="D11" s="46"/>
      <c r="E11" s="46"/>
      <c r="F11" s="46"/>
      <c r="G11" s="46"/>
      <c r="H11" s="46"/>
      <c r="I11" s="46"/>
      <c r="J11" s="46"/>
      <c r="K11" s="46"/>
      <c r="L11" s="46"/>
      <c r="M11" s="46"/>
      <c r="N11" s="46"/>
      <c r="O11" s="46"/>
      <c r="P11" s="46"/>
      <c r="Q11" s="46"/>
      <c r="R11" s="46"/>
      <c r="S11" s="46"/>
    </row>
    <row r="12" spans="2:19" s="4" customFormat="1" ht="63.75">
      <c r="B12" s="33" t="s">
        <v>23</v>
      </c>
      <c r="C12" s="34" t="s">
        <v>24</v>
      </c>
      <c r="D12" s="34" t="s">
        <v>25</v>
      </c>
      <c r="E12" s="35" t="s">
        <v>26</v>
      </c>
      <c r="F12" s="33">
        <v>2018</v>
      </c>
      <c r="G12" s="33">
        <v>2021</v>
      </c>
      <c r="H12" s="20" t="s">
        <v>21</v>
      </c>
      <c r="I12" s="20">
        <v>1</v>
      </c>
      <c r="J12" s="20">
        <v>1</v>
      </c>
      <c r="K12" s="20">
        <v>1</v>
      </c>
      <c r="L12" s="21">
        <f>K12/J12</f>
        <v>1</v>
      </c>
      <c r="M12" s="20">
        <v>1</v>
      </c>
      <c r="N12" s="20">
        <v>1</v>
      </c>
      <c r="O12" s="21">
        <f>N12/M12</f>
        <v>1</v>
      </c>
      <c r="P12" s="20">
        <v>0</v>
      </c>
      <c r="Q12" s="20">
        <v>0</v>
      </c>
      <c r="R12" s="21">
        <v>0</v>
      </c>
      <c r="S12" s="22" t="s">
        <v>85</v>
      </c>
    </row>
    <row r="13" spans="2:19" s="4" customFormat="1" ht="102">
      <c r="B13" s="39" t="s">
        <v>27</v>
      </c>
      <c r="C13" s="40" t="s">
        <v>28</v>
      </c>
      <c r="D13" s="40" t="s">
        <v>29</v>
      </c>
      <c r="E13" s="36" t="s">
        <v>26</v>
      </c>
      <c r="F13" s="39">
        <v>2017</v>
      </c>
      <c r="G13" s="39">
        <v>2021</v>
      </c>
      <c r="H13" s="8" t="s">
        <v>21</v>
      </c>
      <c r="I13" s="8">
        <v>1</v>
      </c>
      <c r="J13" s="8">
        <v>1</v>
      </c>
      <c r="K13" s="8">
        <v>1</v>
      </c>
      <c r="L13" s="10">
        <f>K13/J13</f>
        <v>1</v>
      </c>
      <c r="M13" s="8">
        <v>1</v>
      </c>
      <c r="N13" s="8">
        <v>1</v>
      </c>
      <c r="O13" s="10">
        <f>N13/M13</f>
        <v>1</v>
      </c>
      <c r="P13" s="8">
        <v>0</v>
      </c>
      <c r="Q13" s="8">
        <v>0</v>
      </c>
      <c r="R13" s="6">
        <v>0</v>
      </c>
      <c r="S13" s="16" t="s">
        <v>75</v>
      </c>
    </row>
    <row r="14" spans="2:19" ht="15">
      <c r="B14" s="43" t="s">
        <v>63</v>
      </c>
      <c r="C14" s="43"/>
      <c r="D14" s="43"/>
      <c r="E14" s="43"/>
      <c r="F14" s="43"/>
      <c r="G14" s="43"/>
      <c r="H14" s="43"/>
      <c r="I14" s="43"/>
      <c r="J14" s="43"/>
      <c r="K14" s="43"/>
      <c r="L14" s="43"/>
      <c r="M14" s="43"/>
      <c r="N14" s="43"/>
      <c r="O14" s="43"/>
      <c r="P14" s="43"/>
      <c r="Q14" s="43"/>
      <c r="R14" s="43"/>
      <c r="S14" s="43"/>
    </row>
    <row r="15" spans="2:19" ht="107.25" customHeight="1">
      <c r="B15" s="36" t="s">
        <v>30</v>
      </c>
      <c r="C15" s="36" t="s">
        <v>31</v>
      </c>
      <c r="D15" s="36" t="s">
        <v>32</v>
      </c>
      <c r="E15" s="36" t="s">
        <v>33</v>
      </c>
      <c r="F15" s="36">
        <v>2019</v>
      </c>
      <c r="G15" s="36">
        <v>2021</v>
      </c>
      <c r="H15" s="8" t="s">
        <v>21</v>
      </c>
      <c r="I15" s="8">
        <v>0</v>
      </c>
      <c r="J15" s="10">
        <v>1</v>
      </c>
      <c r="K15" s="10">
        <v>0.97</v>
      </c>
      <c r="L15" s="10">
        <v>0.97</v>
      </c>
      <c r="M15" s="10">
        <v>1</v>
      </c>
      <c r="N15" s="10">
        <v>0.97</v>
      </c>
      <c r="O15" s="10">
        <v>0.97</v>
      </c>
      <c r="P15" s="10" t="s">
        <v>59</v>
      </c>
      <c r="Q15" s="8">
        <v>0</v>
      </c>
      <c r="R15" s="10">
        <v>0</v>
      </c>
      <c r="S15" s="9" t="s">
        <v>86</v>
      </c>
    </row>
    <row r="16" spans="2:19" ht="216.75">
      <c r="B16" s="36" t="s">
        <v>34</v>
      </c>
      <c r="C16" s="36" t="s">
        <v>35</v>
      </c>
      <c r="D16" s="36" t="s">
        <v>36</v>
      </c>
      <c r="E16" s="36" t="s">
        <v>33</v>
      </c>
      <c r="F16" s="36">
        <v>2017</v>
      </c>
      <c r="G16" s="36">
        <v>2021</v>
      </c>
      <c r="H16" s="8" t="s">
        <v>21</v>
      </c>
      <c r="I16" s="8">
        <v>0</v>
      </c>
      <c r="J16" s="10">
        <v>1</v>
      </c>
      <c r="K16" s="10">
        <v>0.68</v>
      </c>
      <c r="L16" s="10">
        <v>0.68</v>
      </c>
      <c r="M16" s="10">
        <v>0.7</v>
      </c>
      <c r="N16" s="10">
        <v>0.68</v>
      </c>
      <c r="O16" s="10">
        <v>0.68</v>
      </c>
      <c r="P16" s="10">
        <v>1</v>
      </c>
      <c r="Q16" s="8">
        <v>0</v>
      </c>
      <c r="R16" s="10">
        <v>0</v>
      </c>
      <c r="S16" s="11" t="s">
        <v>76</v>
      </c>
    </row>
    <row r="17" spans="2:19" ht="186" customHeight="1">
      <c r="B17" s="36" t="s">
        <v>37</v>
      </c>
      <c r="C17" s="41" t="s">
        <v>38</v>
      </c>
      <c r="D17" s="41" t="s">
        <v>39</v>
      </c>
      <c r="E17" s="36" t="s">
        <v>26</v>
      </c>
      <c r="F17" s="36">
        <v>2017</v>
      </c>
      <c r="G17" s="36">
        <v>2021</v>
      </c>
      <c r="H17" s="8" t="s">
        <v>21</v>
      </c>
      <c r="I17" s="8" t="s">
        <v>40</v>
      </c>
      <c r="J17" s="8">
        <v>6</v>
      </c>
      <c r="K17" s="8">
        <v>5</v>
      </c>
      <c r="L17" s="10">
        <f>K17/J17</f>
        <v>0.8333333333333334</v>
      </c>
      <c r="M17" s="8">
        <v>6</v>
      </c>
      <c r="N17" s="8">
        <v>5</v>
      </c>
      <c r="O17" s="10">
        <f>N17/M17</f>
        <v>0.8333333333333334</v>
      </c>
      <c r="P17" s="8">
        <v>2</v>
      </c>
      <c r="Q17" s="8">
        <v>0</v>
      </c>
      <c r="R17" s="10">
        <v>0</v>
      </c>
      <c r="S17" s="23" t="s">
        <v>77</v>
      </c>
    </row>
    <row r="18" spans="2:19" ht="171" customHeight="1">
      <c r="B18" s="36" t="s">
        <v>41</v>
      </c>
      <c r="C18" s="41" t="s">
        <v>42</v>
      </c>
      <c r="D18" s="41" t="s">
        <v>43</v>
      </c>
      <c r="E18" s="39" t="s">
        <v>44</v>
      </c>
      <c r="F18" s="36">
        <v>2017</v>
      </c>
      <c r="G18" s="36">
        <v>2031</v>
      </c>
      <c r="H18" s="8" t="s">
        <v>21</v>
      </c>
      <c r="I18" s="8">
        <v>0</v>
      </c>
      <c r="J18" s="10">
        <v>1</v>
      </c>
      <c r="K18" s="10">
        <v>1</v>
      </c>
      <c r="L18" s="42">
        <v>1</v>
      </c>
      <c r="M18" s="10">
        <v>1</v>
      </c>
      <c r="N18" s="10">
        <v>1</v>
      </c>
      <c r="O18" s="10">
        <v>1</v>
      </c>
      <c r="P18" s="10">
        <v>1</v>
      </c>
      <c r="Q18" s="8">
        <v>0</v>
      </c>
      <c r="R18" s="10">
        <v>0</v>
      </c>
      <c r="S18" s="23" t="s">
        <v>78</v>
      </c>
    </row>
    <row r="19" spans="2:19" ht="171" customHeight="1">
      <c r="B19" s="39" t="s">
        <v>48</v>
      </c>
      <c r="C19" s="40" t="s">
        <v>49</v>
      </c>
      <c r="D19" s="40" t="s">
        <v>50</v>
      </c>
      <c r="E19" s="39" t="s">
        <v>44</v>
      </c>
      <c r="F19" s="39">
        <v>2017</v>
      </c>
      <c r="G19" s="39">
        <v>2031</v>
      </c>
      <c r="H19" s="8" t="s">
        <v>21</v>
      </c>
      <c r="I19" s="8">
        <v>0</v>
      </c>
      <c r="J19" s="8">
        <v>37</v>
      </c>
      <c r="K19" s="8">
        <v>3</v>
      </c>
      <c r="L19" s="10">
        <f>3/37</f>
        <v>0.08108108108108109</v>
      </c>
      <c r="M19" s="8">
        <v>9</v>
      </c>
      <c r="N19" s="8">
        <v>3</v>
      </c>
      <c r="O19" s="10">
        <f>+N19/M19</f>
        <v>0.3333333333333333</v>
      </c>
      <c r="P19" s="8">
        <v>2</v>
      </c>
      <c r="Q19" s="8">
        <v>0</v>
      </c>
      <c r="R19" s="10">
        <v>0</v>
      </c>
      <c r="S19" s="9" t="s">
        <v>79</v>
      </c>
    </row>
    <row r="20" spans="2:19" ht="172.5" customHeight="1">
      <c r="B20" s="39" t="s">
        <v>45</v>
      </c>
      <c r="C20" s="40" t="s">
        <v>46</v>
      </c>
      <c r="D20" s="40" t="s">
        <v>47</v>
      </c>
      <c r="E20" s="39" t="s">
        <v>44</v>
      </c>
      <c r="F20" s="39">
        <v>2017</v>
      </c>
      <c r="G20" s="39">
        <v>2031</v>
      </c>
      <c r="H20" s="8" t="s">
        <v>21</v>
      </c>
      <c r="I20" s="8">
        <v>0</v>
      </c>
      <c r="J20" s="8">
        <v>15</v>
      </c>
      <c r="K20" s="8">
        <v>4</v>
      </c>
      <c r="L20" s="10">
        <f>K20/J20</f>
        <v>0.26666666666666666</v>
      </c>
      <c r="M20" s="8">
        <v>4</v>
      </c>
      <c r="N20" s="8">
        <v>2</v>
      </c>
      <c r="O20" s="10">
        <f>N20/M20</f>
        <v>0.5</v>
      </c>
      <c r="P20" s="8">
        <v>1</v>
      </c>
      <c r="Q20" s="8">
        <v>0</v>
      </c>
      <c r="R20" s="10">
        <v>0</v>
      </c>
      <c r="S20" s="23" t="s">
        <v>80</v>
      </c>
    </row>
    <row r="21" spans="2:19" ht="130.5" customHeight="1">
      <c r="B21" s="36" t="s">
        <v>51</v>
      </c>
      <c r="C21" s="41" t="s">
        <v>52</v>
      </c>
      <c r="D21" s="41" t="s">
        <v>53</v>
      </c>
      <c r="E21" s="36" t="s">
        <v>26</v>
      </c>
      <c r="F21" s="36">
        <v>2018</v>
      </c>
      <c r="G21" s="36">
        <v>2031</v>
      </c>
      <c r="H21" s="8" t="s">
        <v>54</v>
      </c>
      <c r="I21" s="8">
        <v>0</v>
      </c>
      <c r="J21" s="8">
        <v>8</v>
      </c>
      <c r="K21" s="8">
        <v>1</v>
      </c>
      <c r="L21" s="10">
        <f>K21/J21</f>
        <v>0.125</v>
      </c>
      <c r="M21" s="8">
        <v>3</v>
      </c>
      <c r="N21" s="8">
        <v>1</v>
      </c>
      <c r="O21" s="10">
        <f>N21/M21</f>
        <v>0.3333333333333333</v>
      </c>
      <c r="P21" s="8">
        <v>1</v>
      </c>
      <c r="Q21" s="8">
        <v>0</v>
      </c>
      <c r="R21" s="10">
        <f>Q21/P21</f>
        <v>0</v>
      </c>
      <c r="S21" s="23" t="s">
        <v>81</v>
      </c>
    </row>
    <row r="22" spans="2:7" ht="12.75">
      <c r="B22" s="1"/>
      <c r="C22" s="1"/>
      <c r="D22" s="1"/>
      <c r="E22" s="1"/>
      <c r="F22" s="1"/>
      <c r="G22" s="1"/>
    </row>
    <row r="23" spans="2:7" ht="12.75">
      <c r="B23" s="1"/>
      <c r="C23" s="1"/>
      <c r="D23" s="1"/>
      <c r="E23" s="1"/>
      <c r="F23" s="1"/>
      <c r="G23" s="1"/>
    </row>
    <row r="24" spans="2:7" ht="12.75">
      <c r="B24" s="1"/>
      <c r="C24" s="1"/>
      <c r="D24" s="1"/>
      <c r="E24" s="1"/>
      <c r="F24" s="1"/>
      <c r="G24" s="1"/>
    </row>
    <row r="25" ht="15"/>
    <row r="26" ht="15"/>
    <row r="27" ht="15"/>
    <row r="28" ht="15"/>
    <row r="29" ht="15"/>
    <row r="30" ht="15"/>
    <row r="31" ht="15">
      <c r="S31" s="15"/>
    </row>
  </sheetData>
  <sheetProtection/>
  <mergeCells count="7">
    <mergeCell ref="B14:S14"/>
    <mergeCell ref="B1:S1"/>
    <mergeCell ref="B3:S3"/>
    <mergeCell ref="B4:S4"/>
    <mergeCell ref="B6:S6"/>
    <mergeCell ref="B11:S11"/>
    <mergeCell ref="B7:S7"/>
  </mergeCells>
  <printOptions/>
  <pageMargins left="0.7000000000000001" right="0.7000000000000001" top="0.75" bottom="0.75" header="0.30000000000000004" footer="0.30000000000000004"/>
  <pageSetup fitToHeight="0"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f pardo</dc:creator>
  <cp:keywords/>
  <dc:description/>
  <cp:lastModifiedBy>YULI MARCELA PARDO PERILLA</cp:lastModifiedBy>
  <dcterms:created xsi:type="dcterms:W3CDTF">2020-03-25T21:45:39Z</dcterms:created>
  <dcterms:modified xsi:type="dcterms:W3CDTF">2022-01-05T14:44:21Z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2TV4CCKVFCYA-1167877901-644</vt:lpwstr>
  </property>
  <property fmtid="{D5CDD505-2E9C-101B-9397-08002B2CF9AE}" pid="3" name="_dlc_DocIdItemGuid">
    <vt:lpwstr>080f787d-6e88-4218-b9a8-ec2825a789d4</vt:lpwstr>
  </property>
  <property fmtid="{D5CDD505-2E9C-101B-9397-08002B2CF9AE}" pid="4" name="_dlc_DocIdUrl">
    <vt:lpwstr>https://www.minjusticia.gov.co/ministerio/_layouts/15/DocIdRedir.aspx?ID=2TV4CCKVFCYA-1167877901-644, 2TV4CCKVFCYA-1167877901-644</vt:lpwstr>
  </property>
  <property fmtid="{D5CDD505-2E9C-101B-9397-08002B2CF9AE}" pid="5" name="PublishingExpirationDate">
    <vt:lpwstr/>
  </property>
  <property fmtid="{D5CDD505-2E9C-101B-9397-08002B2CF9AE}" pid="6" name="PublishingStartDate">
    <vt:lpwstr/>
  </property>
</Properties>
</file>