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nrique\Downloads\"/>
    </mc:Choice>
  </mc:AlternateContent>
  <xr:revisionPtr revIDLastSave="0" documentId="13_ncr:1_{A31128BF-D744-4012-AB9E-2B4298D79BB1}"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Reporte_tercer_trimestre_2023" sheetId="1" r:id="rId1"/>
    <sheet name="Indicadores finalizados 202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 l="1"/>
  <c r="L16" i="1"/>
  <c r="O13" i="6"/>
  <c r="L13" i="6"/>
  <c r="O10" i="6"/>
  <c r="L10" i="6"/>
  <c r="O9" i="6"/>
  <c r="L9" i="6"/>
  <c r="O5" i="6"/>
  <c r="L5" i="6"/>
  <c r="L18" i="1"/>
  <c r="L17" i="1"/>
  <c r="L5" i="1"/>
</calcChain>
</file>

<file path=xl/sharedStrings.xml><?xml version="1.0" encoding="utf-8"?>
<sst xmlns="http://schemas.openxmlformats.org/spreadsheetml/2006/main" count="203" uniqueCount="95">
  <si>
    <t xml:space="preserve">La información reportada puede ser consultada en la página  https://siipo.dnp.gov.co/inicio </t>
  </si>
  <si>
    <t>Código</t>
  </si>
  <si>
    <t>Indicador</t>
  </si>
  <si>
    <t>Producto</t>
  </si>
  <si>
    <t>Dependencia</t>
  </si>
  <si>
    <t>Año inicio</t>
  </si>
  <si>
    <t>Año fin</t>
  </si>
  <si>
    <t>Peridiocidad</t>
  </si>
  <si>
    <t xml:space="preserve">Linea Base </t>
  </si>
  <si>
    <t>Meta total</t>
  </si>
  <si>
    <t>Avance Total</t>
  </si>
  <si>
    <t>% Avance Total</t>
  </si>
  <si>
    <t>Punto 4. Solución al Problema de las Drogas Ilícitas</t>
  </si>
  <si>
    <t>Pilar 4.2.  Solución al fenómeno de producción y comercialización de narcóticos</t>
  </si>
  <si>
    <t>A.G.6</t>
  </si>
  <si>
    <t>Mecanismos de promoción para que las mujeres y sus organizaciones accedan (como operadoras y beneficiarias) a la conciliación en derecho, en equidad, mediación y/o otros mecanismos para solucionar conflictos incluidos los de uso y tenencia, creados y en funcionamiento</t>
  </si>
  <si>
    <t>Mecanismos de promoción para que las mujeres y sus organizaciones accedan (como operadoras y beneficiarias) a la conciliación en derecho, en equidad, mediación y/o otros mecanismos para solucionar conflictos incluidos los de uso y tenencia de la tierra.</t>
  </si>
  <si>
    <t>Dirección de Métodos Altenativos de Solución de Conflictos</t>
  </si>
  <si>
    <t>Anual</t>
  </si>
  <si>
    <t>N.A</t>
  </si>
  <si>
    <t>D.436</t>
  </si>
  <si>
    <t>Documento con estudio nacional de consumo de sustancias psicoactivas en Colombia, elaborado</t>
  </si>
  <si>
    <t>Estudio nacional de consumo de sustancias psicoactivas en Colombia para la generación de conocimiento en materia de consumo de drogas ilícitas</t>
  </si>
  <si>
    <t>Subdirección Estratégica y de Análisis</t>
  </si>
  <si>
    <t>D.G.8</t>
  </si>
  <si>
    <t>Estudio nacional de consumo de sustancias psicoactivas en Colombia con datos desagregados por género, elaborado</t>
  </si>
  <si>
    <t>Estudio nacional de consumo de sustancias psicoactivas en Colombia.</t>
  </si>
  <si>
    <t>D.297</t>
  </si>
  <si>
    <t xml:space="preserve"> Estrategias territoriales que permitan el fortalecimiento y articulación de instancias y mecanismos de investigación y judicialización, formuladas</t>
  </si>
  <si>
    <t>Estrategias territoriales que permitan el fortalecimiento y articulación de instancias y mecanismos de investigación y judicialización.</t>
  </si>
  <si>
    <t>Dirección de Política Criminal y Penitenciaria</t>
  </si>
  <si>
    <t>D.298</t>
  </si>
  <si>
    <t xml:space="preserve"> Plan nacional de política criminal aprobado por el Consejo Superior de Política Criminal, implementado</t>
  </si>
  <si>
    <t>Plan nacional de política criminal por el Consejo Superior de Política Criminal</t>
  </si>
  <si>
    <t>D.301</t>
  </si>
  <si>
    <t>Mapeo del delito (informe) de la cadena de valor del narcotráfico, en todos los niveles incluyendo el regional, realizado</t>
  </si>
  <si>
    <t>Mapeo del delito de la cadena de valor del narcotráfico, en todos los niveles incluyendo el regional</t>
  </si>
  <si>
    <t>ND</t>
  </si>
  <si>
    <t>D.307</t>
  </si>
  <si>
    <t>Estrategia para el fortalecimiento de capacidades de vigilancia y control a insumos y precursores de químicos utilizados frecuentemente en la producción ilícita de drogas, formulada e implementada</t>
  </si>
  <si>
    <t>Estrategia para el fortalecimiento de capacidades de vigilancia y control a insumos y precursores</t>
  </si>
  <si>
    <t>Subdirección de Control y Fiscalización de Sustancias Químicas</t>
  </si>
  <si>
    <t>D.387</t>
  </si>
  <si>
    <t>Informes de estudios y protocolos que permitan la identificación de usos, frecuencias y lugares de demanda legal de insumos químicos, realizados</t>
  </si>
  <si>
    <t>Protocolos especiales para la identificación de usos, frecuencias y lugares de la demanda legal de insumos químicos</t>
  </si>
  <si>
    <t>D.308</t>
  </si>
  <si>
    <t>Acuerdos de cooperación voluntaria con usuarios de sustancias químicas controladas, elaborados</t>
  </si>
  <si>
    <t>Propuesta de mecanismos que comprometan a las empresas importadoras, productoras y comercializadoras con medidas de transparencia y controles de uso final de insumos, que incluya una revisión de mecanismos actuales.</t>
  </si>
  <si>
    <t>D.G.10</t>
  </si>
  <si>
    <t>Línea de investigación sobre género en la cadena del narcotráfico en el Observatorio de Drogas de Colombia, diseñada e implementada</t>
  </si>
  <si>
    <t>Línea de investigación sobre género en la cadena del narcotráfico en el Observatorio de Drogas de Colombia, que incluya información sobre cultivos de uso ilícito, producción, comercialización y consumo de drogas ilícitas</t>
  </si>
  <si>
    <t>Bianual</t>
  </si>
  <si>
    <t>Punto 1. Hacia un Nuevo Campo Colombiano - Reforma Rural Integral</t>
  </si>
  <si>
    <t xml:space="preserve">Pilar 1.1 Ordenamiento social de la propiedad rural y uso del suelo </t>
  </si>
  <si>
    <t>D.MT.2</t>
  </si>
  <si>
    <t>El tratamiento penal diferencial habrá beneficiado a pequeños agricultores que estén o hayan estado vinculados con cultivos de uso ilícito, de acuerdo con la normatividad vigente</t>
  </si>
  <si>
    <t>Ajustes normativos para el tratamiento penal diferencial</t>
  </si>
  <si>
    <t>Pilar 4.3.  Solución al fenómeno de producción y comercialización de narcóticos</t>
  </si>
  <si>
    <t>Pilar 4.1 Programa Nacional Integral de Sustitución de Cultivos de Uso Ilícito (PNIS)</t>
  </si>
  <si>
    <t xml:space="preserve">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 </t>
  </si>
  <si>
    <t>D.E.13</t>
  </si>
  <si>
    <t>Ajustes normativos para el tratamiento penal diferencial presentados a Congreso</t>
  </si>
  <si>
    <t>D.E.14</t>
  </si>
  <si>
    <t>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</si>
  <si>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Suspensión de la ejecución de la pena</t>
  </si>
  <si>
    <t>NA</t>
  </si>
  <si>
    <r>
      <rPr>
        <b/>
        <sz val="10"/>
        <color indexed="8"/>
        <rFont val="Calibri"/>
        <family val="2"/>
      </rPr>
      <t>Indicador cumplido.</t>
    </r>
    <r>
      <rPr>
        <sz val="10"/>
        <color indexed="8"/>
        <rFont val="Calibri"/>
        <family val="2"/>
      </rPr>
      <t>Durante la vigencia 2021 se realizó socialización de los resultados del Estudio Nacional de Consumo de Sustancias Psicoactivas Colombia 2019, en las siguientes reuniones y/o eventos:
-  El 20 de mayo, en el marco del Comité Técnico de Sustancias Psicoactivas de la Secretaria Distrital de Integración Social de Bogotá, haciendo énfasis en el comportamiento del consumo por sexo. Este evento contó con la participación de 15 profesionales de la Secretaria de Integración Social. 
-  El día 29 de junio, en el marco de la "Semana de prevención de consumo de sustancias psicoactivas", convocada por el Ministerio de Salud y Protección social, resaltando el comportamiento de los indicadores por sexo. Este encuentro contó con la participación de 350 personas de diferentes sectores (actores institucionales nacionales, territoriales, academia, sociedad civil y comunidad en general). 
-  Del 21 al 23 de septiembre, tuvo lugar el Encuentro de Intercambio de Experiencias Nnacionales e internacionales sobre Mujeres y Narcotráfico, convocado por el Ministerio de Justicia y del Derecho y la Oficina de Naciones Unidas Contra la Droga y el Delito.  El tercer dia del evento se desarrolló el bloque temático sobre "El consumo de drogas desde la perspectiva de género", en el cual se realizó la ponencia: Contexto del consumo de sustancias psicoactivas en mujeres: comparativo de estudios nacionales de consumo, a partir del Estudio Nacional de consumo en población general.  Esta ponencia está disponible en youtube y cuenta  con más de 400 visualizaciones hasta la fecha.
-  El día 21 de septiembre, se realizó socialización del Estudio Nacional de Consumo de Sustancias Psicoactivas 2019, haciendo énfasis en el comportamiento del consumo por sexo y variables sociodemográficas, en reunión con equipos territoriales de la Secretaría de Integración Social de Bogotá, profesionales de las Subdirecciones Técnicas de Infancia, Juventud, Adultez, Vejez, Familias, Asuntos LGBTI, Subgil y Proyecto 7771 Discapacidad. En esta actividad  participaron 150 personas.
-  Los días 16 y 18 de noviembre,  se realizó socialización virtual de resultados Estudio Nacional de Consumo de Sustancias Psicoactivas Colombia 2019, dirigido a actores del Consejo Departamental de Estupefacientes del departamento de Amazonas. En esta actividad participaron cinco actores institucionales. En la reunión se hizo énfasis en comportamiento de consumo por sexo, grupo de edad, estrato y variables territoriales.
Entre los resultados del Estudio Nacional de Consumo de Sustancias Psicoactivas Colombia 2019,  sobresale que el 30,1%,es decir, aproximadamente a 7.1 millones de personas, son consumidoras actuales de bebidas alcohólicas (último mes), con diferencias significativas por sexo, 38,0% entre los hombres y 22,7% entre las mujeres. El 9,8% de las personas encuestadas declaró consumo actual o de último mes de tabaco (13,8% hombres y 6% mujeres), lo que equivale a cerca de 2.3 millones de personas. El 2,7% de la población declaró haber consumido marihuana en el último año, con diferencias significativas por sexo, con un 4,2% en los hombres y 1,3% en las mujeres. La comparación de los resultados de 2019, con los estudios anteriores de 2008 y 2013 encontramos una disminución en el uso de cualquier sustancia ilícita (como marihuana, cocaína, basuco, éxtasis o heroína). Pero a pesar de esta disminución en el indicador nacional, se observa que en mujeres el consumo no disminuyó, sino que se mantuvo estable o aumentó. Por primera vez se incluyeron preguntas de orientación sexual e identidad de género, con el fin de contar con una aproximación de enfoque diferencial. De esta forma, el porcentaje de encuestados que se auto identifica como lesbiana, gay o bisexual en la encuesta es del 1,2%.</t>
    </r>
  </si>
  <si>
    <r>
      <rPr>
        <b/>
        <sz val="10"/>
        <color indexed="8"/>
        <rFont val="Calibri"/>
        <family val="2"/>
      </rPr>
      <t>Indicador cumplido</t>
    </r>
    <r>
      <rPr>
        <sz val="10"/>
        <color indexed="8"/>
        <rFont val="Calibri"/>
        <family val="2"/>
      </rPr>
      <t xml:space="preserve">. En la vigencia 2020 se finalizó el Estudio Nacional de Consumo de Sustancias psicoactivas y durante el 2021 se socializó en eventos tales como: 
- Comisión Técnica Nacional de Reducción de la Demanda de Drogas (CTNRDD) convocada por el Ministerio de Justicia y del Derecho y el Ministerio de Salud y Protección Social. 
- Consejo Nacional de Salud Mental
- Jornada con equipos territoriales de la Secretaría de Integración Social de Bogotá.
En el cuarto trimestre de 2021 se realizó socialización del estudio en el III Foro prevención del consumo de sustancias psicoactivas, organizado por la Fundación Cooprofesores. </t>
    </r>
  </si>
  <si>
    <r>
      <rPr>
        <b/>
        <sz val="10"/>
        <color indexed="8"/>
        <rFont val="Calibri"/>
        <family val="2"/>
      </rPr>
      <t>Indicador cumplido</t>
    </r>
    <r>
      <rPr>
        <sz val="10"/>
        <color indexed="8"/>
        <rFont val="Calibri"/>
        <family val="2"/>
      </rPr>
      <t>. Durante el periodo de seguimiento, se aprobó el documento “Estrategia territorializada de articulación interinstitucional – ETCO” para el fortalecimiento de las capacidades de investigación, judicialización y sanción orientadas al desmantelamiento del crimen organizado y la disrupción las economías ilícitas y sus circuitos financieros en Colombia, por parte del Viceministerio de Política Criminal y Justicia Restaurativa. 
La Estrategia antes señalada, compila un conjunto de iniciativas orientadas a garantizar el orden público, el disfrute de los derechos ciudadanos y el establecimiento del imperio de la ley a lo largo y ancho del territorio nacional y estén inscritas en el pilar del pacto por la legalidad, para el Gobierno nacional la legalidad se sustenta en el Plan Nacional de Desarrollo.  
Así mismo, la estrategia ETCO es la concreción de los lineamientos planteados por el Plan Nacional de Política Criminal que fueron aprobados en el seno del Consejo Superior de Política Criminal en el 2021. Dicho Plan, constituye la primera política de Estado para la neutralización del crimen y la garantía de derechos ciudadanos en el marco de la Política Criminal.  
En su contenido, se establecen prioridades para prevenir el delito, la violencia de género, la humanización del sistema penitenciario, y la lucha contra la corrupción. En relación con la estrategia, se enmarca en las prioridades orientadas al desmantelamiento de la criminalidad organizada y la modernización del Estado en los territorios.  
Tiene como objetivo principal fortalecer las capacidades de las entidades del sector justicia en materia de investigación judicialización y sanción del crimen en territorios priorizados y de alta incidencia del crimen organizado.  
En total son diez líneas estratégicas que se relacionan a continuación:  
1. Implementación del programa de asistencia técnica dirigido a las autoridades territoriales y judiciales para potenciar las capacidades del sector justicia en el desmantelamiento del crimen organizado.  
2. Implementación de acciones para la prevención del delito en las ciudades y los territorios.  
3. Iniciativa para el aumento de la presencia y disponibilidad de la Rama Judicial en los territorios.  
4. Iniciativa para aumentar la disponibilidad de infraestructura y cupos carcelarios para municipios priorizados.  
5. Implementación de las jornadas móviles de acceso a la justicia para poblaciones víctimas y vulnerables.  
6. Implementación de acciones para aumentar el acceso a la justicia a mujeres y población con OSIGD.  
7. Iniciativa para la generación de conocimiento sobre dinámicas criminales para la toma de decisiones de política criminal.  
8. Diseño e implementación de iniciativas de movilidad e itinerancia para las entidades del sector justicia orientadas al potenciamiento de su presencia en los territorios.  
9. Fortalecer las capacidades de las autoridades territoriales en materia de disrupción de las economías y finanzas ilícitas.  
10. Diseño e implementación de un programa orientado a la consolidación de la presencia permanente del sector justicia para la lucha contra el crimen organizado en los territorios – Ciudadelas Judiciales.</t>
    </r>
  </si>
  <si>
    <r>
      <rPr>
        <b/>
        <sz val="10"/>
        <color indexed="8"/>
        <rFont val="Calibri"/>
        <family val="2"/>
      </rPr>
      <t>Indicador cumplido.</t>
    </r>
    <r>
      <rPr>
        <sz val="10"/>
        <color indexed="8"/>
        <rFont val="Calibri"/>
        <family val="2"/>
      </rPr>
      <t xml:space="preserve"> Como parte del mapeo de la cadena de valor del narcotráfico, en 2021 se desarrolló el "estudio de estimación de la productividad en la Región Putumayo – Caquetá", en convenio con UNODC, con el cual se actualizó el conocimiento de los fenómenos asociados al cultivo de coca y su transformación teniendo como principales hallazgos los siguientes: i) Configuración de dos enclaves productivos: En esta región se evidenció territorios con diferencias significativas en relación con el cultivo y su transformación a base de cocaína que originan también diferencias en las dimensiones sociales, económicas e institucionales; ii) Se observan los niveles de productividad más altos de la serie histórica: Los resultados de productividad de hoja de coca en 2021 superan los niveles registrados en las cuatro fases del estudio en esta región. Esto se debe a mejores prácticas agroculturales como el uso de cultivariedades, densidades de siembra, uso de agroquímicos, etc. y iii) Mejoramiento de los procesos de extracción de la hoja de coca. Se identifica el uso por parte de los productores agropecuarios de sustancias claves en los procesos de extracción de la hoja de coca tales como combustibles, permanganato de potasio, metabisulfito de sodio, etc. Esto ha generado el encadenamiento productivo en la región que va desde el cultivo hasta la obtención de base de cocaína, producto con un valor agregado más alto que la hoja de coca y la pasta básica de cocaína.                                                                                                                                                                                                                                                                                                                                                                                                                          El informe final identifica los sistemas de financiación de las organizaciones de crimen organizado, así como, la cadena de valor en todas sus etapas: cultivo, producción, tráfico, lavado de activos y delitos relacionados. Cada una de las etapas fue desarrollada mediante estudios realizados entre los años 2017 y 2021, los cuales fueron consolidados en el informe final “Caracterización y estimación económica de la cadena de valor del narcotráfico en Colombia”, en el cual se elaboró una caracterización general de cada uno de los eslabones que conforman la cadena de valor del narcotráfico, producto de la información obtenida a través de fuentes abiertas de información y datos recopilados por el Ministerio de Justicia y del Derecho. Obteniendo como conclusión que, en los eslabones de cultivos ilícitos y producción, se ha logrado detallar sus flujos y dinámicas transaccionales, que se generan en el abastecimiento de insumos para los procesos que implican el desarrollo de esta actividad, a tal punto de realizar una aproximación a los valores que representan estas cifras en el producto interno bruto del país (PIB). Frente a los eslabones correspondientes al tráfico y lavado de activos, se llega a la conclusión que las estructuras criminales organizadas utilizan operaciones de todo tipo y esta información de alguna u otra manera, aunque se encuentra reservada nos lleva a determinar que las estructuras criminales utilizan gran variedad de organizaciones y de negocios para poder realizar su actuar criminal con respecto al negocio de la cocaína.
Este documento servirá como insumo para la formulación de políticas públicas y el diseño de planes y programas en respuesta a la problemática analizada.</t>
    </r>
  </si>
  <si>
    <t>A.12</t>
  </si>
  <si>
    <t>Crear mecanismos ágiles y eficaces de conciliación y resolución de conflictos de uso y tenencia incluyendo mecanismos tradicionales y la intervención participativa de las comunidades</t>
  </si>
  <si>
    <t>Mecanismos de conciliación y resolución de conflictos de uso y tenencia incluyendo mecanismos tradicionales y la intervención participativa de las comunidades, creados y en funcionamiento</t>
  </si>
  <si>
    <r>
      <t xml:space="preserve">Indicador cumplido.
</t>
    </r>
    <r>
      <rPr>
        <sz val="10"/>
        <color indexed="8"/>
        <rFont val="Calibri"/>
        <family val="2"/>
      </rPr>
      <t>Durante el año 2021 el Ministerio de Justicia y del Derecho, a través de su Dirección de Métodos Alternativos de Solución de Conflictos - DMASC adelantó varias actividades en desarrollo del Indicador A.12 del Plan Marco de Implementación – PMI; todas ellas, enfocadas hacia el fortalecimiento de la conciliación y la mediación como estrategias para la resolución de conflictos por uso y tenencia de la tierra, en cumplimiento del punto 1.1.8. del Acuerdo de Paz. En esa línea, su adelantaron las siguientes actividades:
1.- Diagnóstico de Mediación Rural - Contrato 0497 de 2021: indagación sobre el estado en que se encuentra de la Mediación tanto comunitaria como étnica, interétnica e intercultural, en escenarios rurales. Para ello, se seleccionaron como muestra 8 municipios PDET: Carepa y Chigorodó (Antioquia); Condoto y Medio Atrato (Chocó); El Charco y Mosquera (Nariño); Puerto Caicedo y Puerto Asís (Putumayo). Con los resultados arrojados por esta investigación, sumados a los aportados por otro estudio adelantado durante el 2019, el Gobierno Nacional cuenta con la información suficiente para diseñar los lineamientos para una Política Pública en materia de Mediación.
2.- Jornadas Gratuitas de Conciliación Extrajudicial en Derecho – PNUD – 0481-2021: realización de jornadas gratuitas de conciliación con énfasis en conflictos ocasionados por el uso y la tenencia de la tierra, en 20 municipios PDET, las cuales contribuyeron de manera fundamental en el fortalecimiento de los Métodos Alternativos de Solución de Conflictos como instrumentos para promover y garantizar el derecho fundamental de acceso a la justicia, además, permitieron que los funcionarios públicos y los conciliadores en derecho y en equidad adquirieran habilidades prácticas en conciliación y métodos de resolución de conflictos ocasionados por el uso y la tenencia de la tierra.
3.- Articulación Interinstitucional con ANT - COL395: Desde el año 2020, se elaboró y ejecutó un Plan de Trabajo junto con la Agencia Nacional de Tierras - ANT cuyo objetivo fue articular recursos y estrategias para fortalecer la implementación de la Política de Ordenamiento Social de la Propiedad Rural – POSPR y así avanzar en el cumplimiento del Acuerdo de Paz suscrito en La Habana, específicamente en el punto No. 1: Reforma Rural Integral.
Durante el año 2021, estas entidades gestionaron recursos de la Cooperación Internacional para fortalecer capacidades locales en la gestión de conflictos por uso y tenencia de la tierra; en el marco de dicho proceso se realizaron las jornadas de formación a autoridades y líderes comunitarios en los temas relacionados con la conciliación y mediación de conflictos por uso y tenencia de la tierra en los municipios de Rioblanco - Tolima; Valencia - Córdoba; Ciénaga - Magdalena; Cáceres – Antioquia. Resultado de ello se formaron 74 personas y se realizó una capacitación nacional en la que participaron 154 personas dentro de las cuales se identifican funcionarios y servidores públicos, contratistas de las entidades ejecutoras (PNUD, OIM, AID, FAO). Luego de las sesiones de formación, se realizaron jornadas de asesoría y conciliación mediante las cuales se atendieron conflictos por uso y tenencia de la tierra, previamente identificados por los equipos territoriales de la ANT y su respectivo socio, dando como resultado 8 casos atendidos durante los cuales participaron 30 personas (17 hombres y 13 mujeres).
4.- Caja de Herramientas en MRC en Métodos de Resolución de Conflictos: Durante el primer trimestre del 2021, en asocio con el Programa de Justicia para una Paz Sostenible de USAID y los aliados territoriales, se adelantaron los procesos de formación en 6 departamentos y 33 municipios, arrojando como resultado 679 mediadores y conciliadores en equidad formados.
5.- Apoyo de la Cooperación Internacional para el fortalecimiento de los MRC – MPTF / Fondo para la Paz: El proyecto implemento acciones en 22 municipios de las regiones priorizadas por el Fondo para la Paz. Durante el año 2021 se formaron 403 personas entre funcionarios de inspecciones de policía, personerías y alcaldías, así como líderes de juntas de acción comunal y conciliadores en equidad. Durante el mes de noviembre y la primera semana del mes de diciembre se realizaron labores para la preparación de las Jornadas de Asesoría y Conciliación.</t>
    </r>
  </si>
  <si>
    <t>A.G.7.1</t>
  </si>
  <si>
    <t>Porcentaje de mujeres u organizaciones que accedieron (como operadoras y/o beneficiarias) a la conciliación en derecho, en equidad, mediación y/o otros mecanismos para solucionar conflictos incluidos los de uso y tenencia de la tierra - BENEFICIARIAS</t>
  </si>
  <si>
    <t>A.G.7.2</t>
  </si>
  <si>
    <t>Porcentaje de mujeres u organizaciones que accedieron (como operadoras y/o beneficiarias) a la conciliación en derecho, en equidad, mediación y/o otros mecanismos para solucionar conflictos incluidos los de uso y tenencia de la tierra - OPERADORAS</t>
  </si>
  <si>
    <t>Meta Cuatrenio 2023-2026</t>
  </si>
  <si>
    <t>Avance cuatrienio
2023-2026</t>
  </si>
  <si>
    <t>% avance cuatrienio
2023-2026</t>
  </si>
  <si>
    <t>Meta 2023</t>
  </si>
  <si>
    <t>% avance 2023</t>
  </si>
  <si>
    <t xml:space="preserve">Reporte indicadores finalizados </t>
  </si>
  <si>
    <t>Avance 4to trimestre 2023</t>
  </si>
  <si>
    <t>Reporte cualitativo cuarto trimestre 2023 registrado en SIIPO</t>
  </si>
  <si>
    <t>La estrategia de promoción está orientada a incentivar, fomentar y motivar el uso de los métodos de resolución de conflictos, con el fin de estimular la participación de las mujeres como operadoras o beneficiaras. Los componentes de la estrategia son: 1. Promoción y pedagogía de las actividades adelantadas en territorio por la Dirección de Métodos Alternativos de Solución de Conflictos (DMASC) 2. Desarrollo de material comunicativo que invite y motive la participación de esta población como operadoras y/o beneficiarias de los MRC, incluidos los de uso y tenencia de la tierra.
Entre las acciones más destacadas en el 2023, se tienen: 
a. Construcción con apoyo de la cooperación internacional y la Agencia Nacional de Tierras, del módulo de profundización en métodos de resolución de conflictos relacionados con el uso, tenencia y/o propiedad de la tierra y capacitación a 660 operadores en 29 municipios: 359 mujeres y 300 hombres. 
b. Jornadas Móviles gratuitas de conciliación y acceso a la justicia en 21 municipios de Antioquia, Nariño, Cauca, Chocó, Caquetá y Cundinamarca, en las que participaron un total 1.334 personas, 923 mujeres y 410 hombres.   
c. Diplomado en conciliación extrajudicial en derecho con énfasis en resolución de conflictos agrarios y componente de mujer y género dirigido a funcionarios públicos habilitados para conciliar de todo el país. En total se certificaron 781 personas: 484 mujeres y 297 hombres.  
d. Implementación de la conciliación en equidad en 36 municipios para la formación de nuevos conciliadores y conciliadoras en equidad. A 31 de diciembre se registraban certificados y avalados por la entidad 802 nuevos conciliadores, 544 mujeres y 258 hombres.
e. Impulso a la mediación escolar se logró la formación y certificación con apoyo de aliados, de 349 estudiantes y 317 docentes en 38 instituciones educativas focalizadas de 21 municipios de los departamentos de Putumayo, Nariño, Cauca, Valle, Chocó, Antioquia, Córdoba y Sucre. 
f. Festival de la conciliación para el cambio realizado del 14 al 24 de noviembre para promocionar los métodos de resolución de conflictos, en especial, la conciliación en derecho y en equidad. 4.262 casos de conciliación a nivel nacional, 498 mediaciones policiales y 3.382 asesorías. Actividades de promoción acompañadas por más de 200 muestras artísticas y folclóricas. Se registraron en procesos o trámites conciliatorios 7.470 personas: 3.253 mujeres y 3.462 hombres.  
g. Actividades de promoción de los MRC: •Apertura del Punto de Atención de la Conciliación en Equidad Étnico del Cabildo Indígena Chibcariwak en Medellín; • Apertura de 32 nuevos centros de conciliación; • Inauguración de 11 Puntos de Atención de la Conciliación en Equidad en los municipios de Tuluá, Bugalagrande y Andalucía, entre otros. 
 h. Producción de contenidos y piezas de comunicación: • Implementación de campaña #JuevesDeConciliación; • Desarrollo de la campaña de promoción de la conciliación en equidad con el Programa Interamericano de Facilitadores Judiciales, con cobertura en 9 países; • Puesta en marcha de la estrategia de comunicación del Festival de la Conciliación para el cambio; •Desarrollo de campaña promocional Escucha, Dialoga y Concilia. 
En el 2023, 65.672 mujeres fueron usuarias/beneficiarias de la conciliación en derecho y en equidad, según reporte estadístico de los Sistemas de Información de la Dirección de Métodos Alternativos de Solución de Conflictos (DMASC)</t>
  </si>
  <si>
    <t>El Ministerio de Justicia y del Derecho reporta que, entre el 1 de octubre hasta el 31 de diciembre del 2023, 18.751 mujeres accedieron como BENEFICIARIAS a la conciliación en derecho y en equidad para solucionar conflictos, incluidos los de uso y tenencia de la tierra, correspondiendo al 54% del total de personas que accedieron como BENEFICIARIAS de estos mecanismos de resolución de conflictos.
De enero a diciembre de 2023 122.439 personas accedieron como beneficiarios a la conciliación en derecho y en equidad para solucionar conflictos, incluidos los de uso y tenencia de la tierra, de las cuales 65.672 son mujeres BENEFICIARIAS, correspondiendo al 54% del total de personas que accedieron como beneficiarios de estos mecanismos de resolución de conflictos.
Es decir que desde la implementación del indicador (enero de 2018) hasta el 31 de diciembre de 2023, 508.490 mujeres accedieron como BENEFICIARIAS de la conciliación en derecho y en equidad.</t>
  </si>
  <si>
    <t>El Ministerio de Justicia y del Derecho reporta que, desde el primero de octubre hasta el 31 de diciembre de 2023, 1.261 mujeres accedieron como OPERADORAS a la conciliación en derecho y en equidad, para solucionar conflictos, incluidos los de uso y tenencia de la tierra, correspondiendo al 57% del total de personas que accedieron como OPERADORES de estos mecanismos de resolución de conflictos.
De enero a diciembre de 2023 16.067 personas accedieron como operadores de la conciliación en derecho y en equidad para solucionar conflictos, incluidos los de uso y tenencia de la tierra, de las cuales 8.848 son mujeres OPERADORAS, correspondiendo al 55% del total de personas que accedieron como operadores de estos mecanismos de resolución de conflictos.
Es decir que desde la implementación del indicador (enero de 2018) hasta el 31 de diciembre de 2023, 36.894 mujeres accedieron como OPERADORAS de la conciliación en derecho y en equidad.</t>
  </si>
  <si>
    <t>El mecanismo de medición es el porcentaje de avance de (Mujeres de pueblos y comunidades étnicas beneficiadas con suspensión de la ejecución de la pena / Mujeres de pueblos y comunidades étnicas, condenadas por delitos de drogas que acceden de forma voluntaria al tratamiento penal diferencial). No es posible indicar avance numérico ya que el Ministerio se encuentra en proceso de alistamiento para la implementación de la medida sustitutiva de la pena que se explica a continuación.
Así, para el caso del corte a diciembre, y una vez expedida ya en marzo la Ley 2292 de 2023; durante el mes de septiembre se expidió el Decreto 1451 de 2023 que reglamenta los servicios de Utilidad pública como medida sustitutiva de la pena, con enfoque de género y restaurativo para mujeres condenadas por delitos asociados a Drogas.
Para ello, se han adelantado las siguientes acciones para el total del cumplimiento:
Tras la expedición del marco reglamentario mediante Decreto 1451 de 2023 “Por medio del cual se adiciona el capítulo 14 al Título 1 de la parte del Decreto 1069 de 2015, Decreto Único Reglamentario del Sector Justicia y del Derecho para la prestación de servicios de utilidad pública como pena sustitutiva de la prisión atendiendo la Ley 2292 de 2023; se suscribieron con corte 31 de diciembre diez (10) convenios con diferentes organizaciones sin ánimo de lucro y entidades públicas para un total de 2.340 plazas disponibles.
Se dio inicio a pilotos de seguimiento al proceso de implementación que están soportados y apoyados por agencias de cooperación internacional como el Banco Interamericano de Desarrollo (BID), la Sección de Asuntos Antinarcóticos y Aplicación de la Ley (INL) de la Embajada de EEUU, Comité Internacional de la Cruz Roja (CICR) y la Comisión Interamericana para el Control del Abuso de Drogas (CICAD) de la OEA, en alistamiento para la próxima salida de mujeres de establecimientos de reclusión del orden nacional.
Se creó el Sistema de Información de Utilidad Pública . SIUP especializado para que los jueces y el Ministerio de Justicia y del Derecho puedan conocer qué plazas hay disponibles y en qué lugares del territorio nacional, para así garantizar el acceso al beneficio de las mujeres condenadas, disponible en SIUP . Ministerio de Justicia (minjusticia.gov.co), como mecanismo de medición de la posible población beneficiaria.</t>
  </si>
  <si>
    <t>El Ministerio de Justicia y del Derecho a través de la Dirección de Política Criminal y Penitenciaria tiene información de avance de 55 actividades de las 7 prioridades de la política pública. Teniendo en cuenta la metodología de medición de la ficha técnica la última fase está relacionada con la implementación del plan de acción, correspondiente a un 30% de la meta del indicador, que tiene un horizonte de 4 años (2022-2025). En este sentido durante la vigencia de 2023, se avanzó en un cumplimiento de las 7 prioridades en un 8.31% con respecto al 30% de esta fase. Por lo anterior el avance del indicador acumulado es de 78.31%.
Cada prioridad alcanza un cumplimiento o estado según la información conocida por la Dirección de Política Criminal y Penitenciaria así:
Prioridad Uno: Prevención del delito y reducción del homicidio: 15%
Prioridad Dos: Visibilizar, prevenir y perseguir decididamente la violencia basada en género, reconociendo el daño desproporcionado en mujeres, personas OSIGD y NNA: 6%
Prioridad Tres: Disrupción del crimen organizado, el terrorismo, sus finanzas ilícitas y actores dinamizadores que generan mayores escenarios de violencia: 19%
Prioridad Cuatro: Humanizar el sistema penitenciario, fortalecer la resocialización y disminuir la reincidencia criminal: 18%
Prioridad Cinco: Prevenir la participación de adolescentes y jóvenes en actividades criminales: 34%
Prioridad Seis: Modernización de la acción estatal para combatir el crimen: 42%
Prioridad Siete: Lucha contra la captura del Estado y la corrupción: 60%
Nota: es importante aclarar que algunas de las acciones se encuentran en CERO en virtud a que aún no inicia su implementación según la programación del Plan de Acción del Conpes 4089, adicionalmente la asignación total de recursos para la ejecución de las acciones no se ha realizado en los tiempos esperados, lo que retrasa la implementación general de algunas acciones. Sin embargo, el Ministerio continua trabajando para dar cumplimiento a los compromisos derivados del Conpes a pesar de las limitaciones presupuestales.</t>
  </si>
  <si>
    <t>Durante el año 2023 se realizaron las siguientes actividades:
1. Se efectuaron 4 comités de sustancias químicas controladas en donde se revisaron temas de control a Sustancias Químicas y nuevas dinámicas para la articulación interinstitucional; se determinaron temas de seguimiento a la Resolución 002 de 2022, expedida por el Consejo Nacional de Estupefacientes.
2. Se realizó la actualización del procedimiento de Autorizaciones Extraordinarias y la verificación del procedimiento actual, así como las actualizaciones, según las mejoras del sistema SICOQ.
3. Se continuó con el seguimiento y capacitación a equipos entregados a la Dirección de Policía Antinarcóticos – DIRAN: se suscribió el contrato de Comodato N°636 de 2022 a la Dirección de Antinarcóticos de la Policía Nacional de Colombia -DIRAN.
4. El Ministerio de Justicia y del Derecho hace parte del desarrollo del Programa Global de Contenedores (CCP) de las Naciones Unidas contra la Droga y el Delito -UNODC. En el marco de este, se realizaron capacitaciones al personal de la DIAN, Armada Nacional, Policía Nacional, ICA e INVIMA; En la ciudad de Montevideo (Uruguay) se realizó la participación con países de América latina y el caribe, para compartir experiencias de mejora y la colaboración en la primera reunión regional de la Red de Mujeres del CCP.
5. Se adelantaron esfuerzos para la modificación normativa de los decretos que contienen subpartidas arancelarias, estos son las actualizaciones del Decreto 3990 de 2010 para importaciones y la modificación del Decreto 1069 de 2015 para exportaciones, que permitan incluir al control del comercio exterior para todos los productos químicos encontrados en el Artículo 4 de la Resolución 0001 de 2015 del Consejo Nacional de Estupefacientes.
6. Se realizó reunión con el Ministerio de Minas y Energía, el día 6 de julio de 2023, en la cual se abordaron temáticas frente al control de hidrocarburos en los 10 departamentos con mayor afectación relacionada con el control a las estaciones de servicio.
7. Se firmó un convenio de Cooperación técnica, administrativa y apoyo económico entre la Oficina de las Naciones Unidas Contras la Droga y el Delito - UNODC y el Ministerio de Justicia y del Derecho, con el fin de las capacidades institucionales para el control integral sobre los procesos de fiscalización de los productos y sustancias químicas, ante la actual amenaza de la problemática de las drogas ilícitas.
8. Con relación al proceso de emisión de conceptos técnicos de mezclas, se emitió la circular MJD-CIR23-0000047-SCF-30320 del 12 de julio de 2023 y la circular MJD-CIR23-0000065-SCF-30320.
9. Se efectuó el seguimiento a la homologación de la tecnología RAMAN como prueba preliminar de identificación de sustancias químicas.
10. Se participó en el desarrollo y las diferentes actividades del programa STAND de UNODC, para disposición final de Sustancias Químicas.
11. Se hizo verificación de los procedimientos de comercio exterior, procedimiento PCR-13 para el trámite de vistos buenos de importaciones y PCR-14 para el trámite de autorizaciones previas a la exportación.
Respecto a las 12 socializaciones realizadas sobre protocolos, desagregadas en los siguiente territorios: ANTIOQUIA, Medellín: 2, ATLÁNTICO, Barranquilla: 1, BOGOTÁ, Bogotá: 1, BOLIVAR, Cartagena de Indias: 1, NARIÑO, Ipiales: 2, NORTE DE SANTANDER, San José de Cúcuta: 2, VALLE DEL CAUCA, Santiago de Cali: 2, Buenaventura: 1.</t>
  </si>
  <si>
    <t>Durante el año 2023, se suscribieron cinco Acuerdos de Cooperación Voluntaria y no Vinculante:
1. Empresa productora de ácido sulfúrico - (21 de junio). 
2. Empresa que importa y comercializa sustancias químicas controladas (principalmente solventes, sales y ácidos) con sede en los departamentos de Antioquia, Atlántico, Cundinamarca y Valle del Cauca - (19 de julio)
3. Asociación Nacional de Empresarios (ANDI), agremiación que reúne empresas de diferentes sectores productivos del país que manejan sustancias y productos químicos controlados - (03 de octubre).
4. Recolquim SA empresa que importa y distribuye permanganato de potasio y metabisulfito de sodio - (13 de septiembre)
5. Empresa productora de ácido sulfúrico - (7 de noviembre).
Se realizó seguimiento a los siguientes Acuerdos de Cooperación con:
- Brinsa SA, revisando procesos logísticos de la empresa para fortalecer los mecanismos de control y fiscalización. (1 junio)
- Quimpac Colombia SA. realizando charla para la cadena logística y de transporte. (21 junio).
- Chemiworld SAS se realizó mesa de trabajo para revisar trámite de CCITE y aspectos críticos de control (13 julio).
- Grupo Puerto de Cartagena (24 octubre, 16 y 17 e noviembre).
- Compañía Global de Pinturas reconociendo los procesos y puntos críticos de control (2 noviembre).
Nota: Los acuerdos no pueden ser compartidos teniendo en cuenta que las empresas que los suscriben, durante el proceso de socialización y divulgación solicitaron de manera expresa que sus razones sociales no fueran divulgadas por cuanto la información que comparten (Reporte de Operaciones Inusuales o Sospechosas-ROIS) en cumplimiento de los acuerdos puede llegar a ser objeto de investigación por parte de la Policía Nacional o la Fiscalía General de la Nación con el consiguiente riesgo personal de los representantes legales o los trabajadores de las empresas que reportan.
Considerando el requerimiento del DNP, para identificar el alcance territorial del indicador D.308, se identificaron los departamentos en los que se tiene alcance considerando las sedes de las empresas cooperantes que firmaron los acuerdos, en ese orden de ideas, los resultados fueron los siguientes:
Acuerdo 1: Fue celebrado con empresa que solicitó reserva y tiene presencia en el departamento de Caldas.
Acuerdo 2: Fue celebrado con empresa que solicito reserva y tiene presencia en los siguientes departamentos y municipios: ANTIOQUIA, Itagui:1, ATLÁNTICO, Barranquilla:1, CUNDINAMARCA, Mosquera:1, VALLE DEL CAUCA, Yumbo:1.
Acuerdo 3: Fue celebrado con la empresa Recolquim, quien tiene presencia en: ANTIOQUIA, Sabaneta:1.
Acuerdo 4: Fue celebrado con la empresa ANDI, quien tiene presencia en los siguientes departamentos: ANTIOQUIA, ATLÁNTICO, BOGOTÁ, CALDAS, CUNDINAMARCA, SANTANDER
VALLE DEL CAUCA.
Acuerdo 5: Fue celebrado con empresa que solicito reserva y tiene presencia en el siguiente departamento: CAUCA, Caloto:1.</t>
  </si>
  <si>
    <t xml:space="preserve">
Se realizo informe de protocolo de uso licito tras el análisis de la empresas perfiladas y visitas conjuntas con el objetivo de conocer la dinámica del uso del anhídrido acético, permanganato de potasio, ácido clorhídrico y ácido sulfúrico, autorizados a través de Certificado de Carencia de Informes por Tráfico de Estupefacientes en Colombia (CCITE), con el fin de fortalecer las medidas de control administrativo y operativo para disminuir el riesgo de desvío hacia la producción ilegal de drogas, generando los siguientes conclusiones:
Del análisis realizado a las empresas perfiladas y que fueron visitadas de manera conjunta con Policía Nacional con el objetivo de conocer la dinámica del uso del anhídrido acético, permanganato de potasio, ácido clorhídrico y ácido sulfúrico, autorizados a través de Certificado de Carencia de Informes por Tráfico de Estupefacientes en Colombia, con el fin de fortalecer las medidas de control administrativo y operativo para disminuir el riesgo de desvío hacia la producción ilegal de drogas, se obtuvieron las siguientes conclusiones:
• Se identificaron actividades económicas que manejan alto volumen de sustancias controladas, en Nariño el Comercio al por mayor de productos químicos básicos y en norte de Santander la misma actividad, pero también el sector textil y de curtiembres.
• La cadena de distribución para las sustancias anhídrido acético, permanganato de potasio, ácido clorhídrico y ácido sulfúrico en los departamentos de Nariño, Norte de Santander, muestra que la sustancias se adquiere de otros departamentos, principalmente Cundinamarca y Antioquia.
• No se registraron ventas hacia fuera de los departamentos analizados para las sustancias anhídrido acético, permanganato de potasio, ácido clorhídrico y ácido sulfúrico. Implica que el manejo de estas sustancias es interno.
• El departamento de Nariño no es especial consumidor de las sustancias analizadas, no obstante, en las visitas se verifico fallas administrativas en otras sustancias controladas.
• Se verificaron fallas administrativas e inmovilización en empresas que manejan Thinner siendo un producto que podría tener riesgo de desvió hacia la industria ilegal.
Para la vigencia 2023 se genera la siguiente desagregación territorial: 
1.	Sedes de Empresas evaluadas sobre el CCITE
En el departamento de NARIÑO se evaluaron 10 empresas en los siguientes municipios: Pasto:4, Guchucal:2, Ipiales: 1, Mosquera:1, Puerres: 1, Nariño: 1.
En el departamento de NORTE DE SANTANDER se evaluaron 24 empresas en los siguientes municipios: San José de Cúcuta:19, Los Patios:1, San Cayetano:1, Tibú:1, Villa del Rosario:2.
2.	Se realizaron 18 visitas de inspección con Policia Nacional a titulares del CCITE desagregado en los siguientes departamentos y municipios:
ATLÁNTICO 4: Barranquilla: 3, Baranoa:1. 
BOLIVAR 4: Cartagena de Indias: 3, Turbaco: 1.
NARIÑO 10: Pasto: 8, Ipiales: 2.
3.	Durante la vigencia 2023, no se presentaron robos o perdida de precursores químicos utilizados frecuentemente en la producción ilícita de drogas.</t>
  </si>
  <si>
    <t xml:space="preserve">El 9 de noviembre se llevó en Bogotá el evento denominado "Intercambio de experiencias sobre procesos comunitarios con enfoque de género en Colombia",  realizado en el marco del convenio de cooperación internacional suscrito con UNODC - No. 672 del 2023 , con el objetivo de generar un espacio de reconstrucción de las miradas que se tienen sobre el enfoque de género, la diversidad y la apuesta de las organizaciones comunitarias por traer al ejercicio práctico de los temas de inclusión social para la población en general. La propuesta metodológica se centró en dos paneles de diálogo en los que se buscaba reconocer los procesos, las barreras y dejar sobre la mesa las buenas prácticas y las lecciones aprendidas que pueden ser replicadas en los dispositivos comunitarios, siendo estas efectivas en el trabajo colectivo de estas organizaciones. Al tiempo conocer una experiencia internacional de trabajo con mujeres, como Metzineris de Barcelona.  Esta actividad contó con la participación de organizaciones feministas y de la comunidad LGBTIQ+, con el objetivo de fortalecer las apuestas que tienen tanto las organizaciones que trabajan con población vulnerable como los dispositivos que trabajan con población consumidora y cómo han incorporado la perspectiva de género en sus procesos.
También, durante el cuarto trimestre, finalizó la construcción del capítulo  "La política de Drogas desde la perspectiva de las mujeres", que hace parte de la Política Nacional de Drogas "Sembrando Vida Desterramos el Narcotráfico",  el cuál  cuenta con  información de diagnóstico de la situación de las mujeres frente al fenómeno de las drogas y se identifican acciones estratégicas que buscan responder a sus necesidades, reconociendo sus capacidades. Este capítulo de la Política constituye la fundamentación técnica para avanzar en la línea de investigación sobre género en la cadena del narcotráfico en el Observatorio de Drogas de 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</si>
</sst>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font>
    <font>
      <sz val="10"/>
      <name val="Calibri"/>
      <family val="2"/>
    </font>
    <font>
      <sz val="10"/>
      <color indexed="8"/>
      <name val="Calibri"/>
      <family val="2"/>
    </font>
    <font>
      <b/>
      <sz val="10"/>
      <color indexed="8"/>
      <name val="Calibri"/>
      <family val="2"/>
    </font>
    <font>
      <sz val="11"/>
      <color rgb="FF000000"/>
      <name val="Calibri"/>
      <family val="2"/>
    </font>
    <font>
      <sz val="10"/>
      <color rgb="FF000000"/>
      <name val="Calibri"/>
      <family val="2"/>
    </font>
    <font>
      <sz val="10"/>
      <color rgb="FFFFFFFF"/>
      <name val="Calibri"/>
      <family val="2"/>
    </font>
    <font>
      <b/>
      <sz val="10"/>
      <color rgb="FF000000"/>
      <name val="Calibri"/>
      <family val="2"/>
    </font>
    <font>
      <sz val="10"/>
      <color rgb="FF000000"/>
      <name val="Arial Narrow"/>
      <family val="2"/>
    </font>
  </fonts>
  <fills count="8">
    <fill>
      <patternFill patternType="none"/>
    </fill>
    <fill>
      <patternFill patternType="gray125"/>
    </fill>
    <fill>
      <patternFill patternType="solid">
        <fgColor rgb="FF548235"/>
        <bgColor rgb="FF548235"/>
      </patternFill>
    </fill>
    <fill>
      <patternFill patternType="solid">
        <fgColor theme="9" tint="0.59999389629810485"/>
        <bgColor rgb="FFFFFFFF"/>
      </patternFill>
    </fill>
    <fill>
      <patternFill patternType="solid">
        <fgColor theme="9" tint="0.59999389629810485"/>
        <bgColor indexed="64"/>
      </patternFill>
    </fill>
    <fill>
      <patternFill patternType="solid">
        <fgColor rgb="FFA9D08E"/>
        <bgColor rgb="FFA9D08E"/>
      </patternFill>
    </fill>
    <fill>
      <patternFill patternType="solid">
        <fgColor rgb="FFE2EFDA"/>
        <bgColor rgb="FFE2EFDA"/>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757171"/>
      </left>
      <right style="medium">
        <color rgb="FF75717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AEAAAA"/>
      </left>
      <right/>
      <top style="medium">
        <color rgb="FFAEAAAA"/>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medium">
        <color rgb="FFAEAAAA"/>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71">
    <xf numFmtId="0" fontId="0" fillId="0" borderId="0" xfId="0"/>
    <xf numFmtId="0" fontId="5" fillId="0" borderId="0" xfId="0" applyFont="1"/>
    <xf numFmtId="0" fontId="6" fillId="2" borderId="4" xfId="0" applyFont="1" applyFill="1" applyBorder="1" applyAlignment="1">
      <alignment vertical="center" wrapText="1"/>
    </xf>
    <xf numFmtId="0" fontId="6"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justify" vertical="center" wrapText="1"/>
    </xf>
    <xf numFmtId="9" fontId="5" fillId="0" borderId="6"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justify"/>
    </xf>
    <xf numFmtId="0" fontId="5" fillId="0" borderId="0" xfId="0" applyFont="1" applyAlignment="1">
      <alignment horizontal="center" vertical="center"/>
    </xf>
    <xf numFmtId="0" fontId="5" fillId="0" borderId="0" xfId="0" applyFont="1" applyAlignment="1">
      <alignment wrapText="1"/>
    </xf>
    <xf numFmtId="0" fontId="5" fillId="0" borderId="6" xfId="0" applyFont="1" applyBorder="1" applyAlignment="1">
      <alignment horizontal="justify" vertical="top" wrapText="1"/>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0" fontId="5" fillId="0" borderId="7" xfId="0" applyFont="1" applyBorder="1" applyAlignment="1">
      <alignment horizontal="justify" vertical="center" wrapText="1"/>
    </xf>
    <xf numFmtId="0" fontId="5" fillId="0" borderId="6" xfId="0" applyFont="1" applyBorder="1" applyAlignment="1">
      <alignment vertical="center"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justify"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vertical="center" wrapText="1"/>
    </xf>
    <xf numFmtId="0" fontId="5" fillId="4"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6" xfId="0" applyFont="1" applyFill="1" applyBorder="1" applyAlignment="1">
      <alignment horizontal="justify" vertical="center" wrapText="1"/>
    </xf>
    <xf numFmtId="0" fontId="5" fillId="4" borderId="6" xfId="0" applyFont="1" applyFill="1" applyBorder="1" applyAlignment="1">
      <alignment horizontal="justify" vertical="center" wrapText="1"/>
    </xf>
    <xf numFmtId="9" fontId="5" fillId="0" borderId="6" xfId="1" applyFont="1" applyFill="1" applyBorder="1" applyAlignment="1">
      <alignment horizontal="center" vertical="center" wrapText="1"/>
    </xf>
    <xf numFmtId="0" fontId="7" fillId="0" borderId="5" xfId="0" applyFont="1" applyBorder="1" applyAlignment="1">
      <alignment horizontal="justify" vertical="top" wrapText="1"/>
    </xf>
    <xf numFmtId="0" fontId="5" fillId="0" borderId="0" xfId="0" applyFont="1" applyAlignment="1">
      <alignment horizontal="center"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8" fillId="4" borderId="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justify"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5" xfId="0" applyFont="1" applyFill="1" applyBorder="1" applyAlignment="1">
      <alignment horizontal="justify" vertical="center" wrapText="1"/>
    </xf>
    <xf numFmtId="9" fontId="5" fillId="7" borderId="5" xfId="0" applyNumberFormat="1" applyFont="1" applyFill="1" applyBorder="1" applyAlignment="1">
      <alignment horizontal="center" vertical="center" wrapText="1"/>
    </xf>
    <xf numFmtId="9" fontId="5" fillId="0" borderId="10" xfId="0" applyNumberFormat="1" applyFont="1" applyBorder="1" applyAlignment="1">
      <alignment horizontal="center" vertical="center" wrapText="1"/>
    </xf>
    <xf numFmtId="0" fontId="5" fillId="4" borderId="5"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7" borderId="2" xfId="0" applyFont="1" applyFill="1" applyBorder="1" applyAlignment="1">
      <alignment horizontal="justify" vertical="center" wrapText="1"/>
    </xf>
    <xf numFmtId="9" fontId="5" fillId="7" borderId="2" xfId="0" applyNumberFormat="1" applyFont="1" applyFill="1" applyBorder="1" applyAlignment="1">
      <alignment horizontal="center" vertical="center" wrapText="1"/>
    </xf>
    <xf numFmtId="9" fontId="1" fillId="0" borderId="12" xfId="0" applyNumberFormat="1" applyFont="1" applyBorder="1" applyAlignment="1">
      <alignment horizontal="center" vertical="center" wrapText="1"/>
    </xf>
    <xf numFmtId="9" fontId="1" fillId="7" borderId="1" xfId="0" applyNumberFormat="1" applyFont="1" applyFill="1" applyBorder="1" applyAlignment="1">
      <alignment horizontal="center" vertical="center" wrapText="1"/>
    </xf>
    <xf numFmtId="9" fontId="1" fillId="7" borderId="2" xfId="0" applyNumberFormat="1" applyFont="1" applyFill="1" applyBorder="1" applyAlignment="1">
      <alignment horizontal="center" vertical="center" wrapText="1"/>
    </xf>
    <xf numFmtId="0" fontId="5" fillId="7" borderId="6" xfId="0" applyFont="1" applyFill="1" applyBorder="1" applyAlignment="1">
      <alignment horizontal="left" vertical="center" wrapText="1"/>
    </xf>
    <xf numFmtId="9" fontId="5" fillId="7" borderId="6" xfId="0" applyNumberFormat="1" applyFont="1" applyFill="1" applyBorder="1" applyAlignment="1">
      <alignment horizontal="center" vertical="center" wrapText="1"/>
    </xf>
    <xf numFmtId="0" fontId="5" fillId="7" borderId="6" xfId="0" applyFont="1" applyFill="1" applyBorder="1" applyAlignment="1">
      <alignment vertical="center" wrapText="1"/>
    </xf>
    <xf numFmtId="0" fontId="5" fillId="7" borderId="6" xfId="0" applyFont="1" applyFill="1" applyBorder="1" applyAlignment="1">
      <alignment horizontal="justify" vertical="center" wrapText="1"/>
    </xf>
    <xf numFmtId="0" fontId="5" fillId="7" borderId="6"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0" borderId="6" xfId="0" applyFont="1" applyBorder="1" applyAlignment="1">
      <alignment horizontal="center" wrapText="1"/>
    </xf>
    <xf numFmtId="0" fontId="7" fillId="5" borderId="8"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5" borderId="11" xfId="0" applyFont="1" applyFill="1" applyBorder="1" applyAlignment="1">
      <alignment horizontal="center" vertical="center" wrapText="1"/>
    </xf>
  </cellXfs>
  <cellStyles count="2">
    <cellStyle name="Normal" xfId="0" builtinId="0" customBuiltin="1"/>
    <cellStyle name="Porcentaj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8"/>
  <sheetViews>
    <sheetView tabSelected="1" zoomScale="77" zoomScaleNormal="77" workbookViewId="0">
      <pane xSplit="3" ySplit="4" topLeftCell="E5" activePane="bottomRight" state="frozen"/>
      <selection pane="topRight" activeCell="D1" sqref="D1"/>
      <selection pane="bottomLeft" activeCell="A5" sqref="A5"/>
      <selection pane="bottomRight" activeCell="M10" sqref="M10"/>
    </sheetView>
  </sheetViews>
  <sheetFormatPr baseColWidth="10" defaultColWidth="11.42578125" defaultRowHeight="12.75" x14ac:dyDescent="0.2"/>
  <cols>
    <col min="1" max="1" width="5.28515625" style="1" customWidth="1"/>
    <col min="2" max="2" width="8.28515625" style="9" customWidth="1"/>
    <col min="3" max="3" width="37.42578125" style="10" customWidth="1"/>
    <col min="4" max="4" width="27.28515625" style="10" customWidth="1"/>
    <col min="5" max="5" width="24.42578125" style="11" customWidth="1"/>
    <col min="6" max="6" width="9.140625" style="10" bestFit="1" customWidth="1"/>
    <col min="7" max="7" width="10.140625" style="10" customWidth="1"/>
    <col min="8" max="8" width="12.42578125" style="1" customWidth="1"/>
    <col min="9" max="12" width="9.140625" style="1" customWidth="1"/>
    <col min="13" max="13" width="10.42578125" style="1" customWidth="1"/>
    <col min="14" max="14" width="11.7109375" style="1" customWidth="1"/>
    <col min="15" max="15" width="12.42578125" style="1" customWidth="1"/>
    <col min="16" max="16" width="10" style="1" customWidth="1"/>
    <col min="17" max="17" width="11.140625" style="1" customWidth="1"/>
    <col min="18" max="18" width="11.42578125" style="1" customWidth="1"/>
    <col min="19" max="19" width="137.28515625" style="1" customWidth="1"/>
    <col min="20" max="20" width="11.28515625" style="1" customWidth="1"/>
    <col min="21" max="21" width="11.42578125" style="1" customWidth="1"/>
    <col min="22" max="16384" width="11.42578125" style="1"/>
  </cols>
  <sheetData>
    <row r="1" spans="2:19" x14ac:dyDescent="0.2">
      <c r="B1" s="67" t="s">
        <v>0</v>
      </c>
      <c r="C1" s="67"/>
      <c r="D1" s="67"/>
      <c r="E1" s="67"/>
      <c r="F1" s="67"/>
      <c r="G1" s="67"/>
      <c r="H1" s="67"/>
      <c r="I1" s="67"/>
      <c r="J1" s="67"/>
      <c r="K1" s="67"/>
      <c r="L1" s="67"/>
      <c r="M1" s="67"/>
      <c r="N1" s="67"/>
      <c r="O1" s="67"/>
      <c r="P1" s="67"/>
      <c r="Q1" s="67"/>
      <c r="R1" s="67"/>
      <c r="S1" s="33"/>
    </row>
    <row r="2" spans="2:19" ht="68.25" customHeight="1" thickBot="1" x14ac:dyDescent="0.25">
      <c r="B2" s="2" t="s">
        <v>1</v>
      </c>
      <c r="C2" s="3" t="s">
        <v>2</v>
      </c>
      <c r="D2" s="3" t="s">
        <v>3</v>
      </c>
      <c r="E2" s="3" t="s">
        <v>4</v>
      </c>
      <c r="F2" s="3" t="s">
        <v>5</v>
      </c>
      <c r="G2" s="3" t="s">
        <v>6</v>
      </c>
      <c r="H2" s="3" t="s">
        <v>7</v>
      </c>
      <c r="I2" s="3" t="s">
        <v>8</v>
      </c>
      <c r="J2" s="3" t="s">
        <v>9</v>
      </c>
      <c r="K2" s="3" t="s">
        <v>10</v>
      </c>
      <c r="L2" s="3" t="s">
        <v>11</v>
      </c>
      <c r="M2" s="3" t="s">
        <v>78</v>
      </c>
      <c r="N2" s="3" t="s">
        <v>79</v>
      </c>
      <c r="O2" s="3" t="s">
        <v>80</v>
      </c>
      <c r="P2" s="3" t="s">
        <v>81</v>
      </c>
      <c r="Q2" s="3" t="s">
        <v>84</v>
      </c>
      <c r="R2" s="3" t="s">
        <v>82</v>
      </c>
      <c r="S2" s="3" t="s">
        <v>85</v>
      </c>
    </row>
    <row r="3" spans="2:19" ht="15.75" customHeight="1" x14ac:dyDescent="0.2">
      <c r="B3" s="68" t="s">
        <v>52</v>
      </c>
      <c r="C3" s="68"/>
      <c r="D3" s="68"/>
      <c r="E3" s="68"/>
      <c r="F3" s="68"/>
      <c r="G3" s="68"/>
      <c r="H3" s="68"/>
      <c r="I3" s="68"/>
      <c r="J3" s="68"/>
      <c r="K3" s="68"/>
      <c r="L3" s="68"/>
      <c r="M3" s="68"/>
      <c r="N3" s="68"/>
      <c r="O3" s="68"/>
      <c r="P3" s="68"/>
      <c r="Q3" s="68"/>
      <c r="R3" s="68"/>
      <c r="S3" s="34"/>
    </row>
    <row r="4" spans="2:19" ht="15.75" customHeight="1" x14ac:dyDescent="0.2">
      <c r="B4" s="69" t="s">
        <v>53</v>
      </c>
      <c r="C4" s="69"/>
      <c r="D4" s="69"/>
      <c r="E4" s="69"/>
      <c r="F4" s="69"/>
      <c r="G4" s="69"/>
      <c r="H4" s="69"/>
      <c r="I4" s="69"/>
      <c r="J4" s="69"/>
      <c r="K4" s="69"/>
      <c r="L4" s="69"/>
      <c r="M4" s="69"/>
      <c r="N4" s="69"/>
      <c r="O4" s="69"/>
      <c r="P4" s="69"/>
      <c r="Q4" s="69"/>
      <c r="R4" s="69"/>
      <c r="S4" s="35"/>
    </row>
    <row r="5" spans="2:19" ht="408.95" customHeight="1" x14ac:dyDescent="0.2">
      <c r="B5" s="25" t="s">
        <v>14</v>
      </c>
      <c r="C5" s="26" t="s">
        <v>15</v>
      </c>
      <c r="D5" s="26" t="s">
        <v>16</v>
      </c>
      <c r="E5" s="27" t="s">
        <v>17</v>
      </c>
      <c r="F5" s="25">
        <v>2018</v>
      </c>
      <c r="G5" s="25">
        <v>2031</v>
      </c>
      <c r="H5" s="6" t="s">
        <v>18</v>
      </c>
      <c r="I5" s="4" t="s">
        <v>19</v>
      </c>
      <c r="J5" s="4">
        <v>13</v>
      </c>
      <c r="K5" s="43">
        <v>4</v>
      </c>
      <c r="L5" s="5">
        <f>K5/J5</f>
        <v>0.30769230769230771</v>
      </c>
      <c r="M5" s="4">
        <v>4</v>
      </c>
      <c r="N5" s="8" t="s">
        <v>19</v>
      </c>
      <c r="O5" s="8" t="s">
        <v>19</v>
      </c>
      <c r="P5" s="4">
        <v>1</v>
      </c>
      <c r="Q5" s="4" t="s">
        <v>19</v>
      </c>
      <c r="R5" s="5" t="s">
        <v>19</v>
      </c>
      <c r="S5" s="44" t="s">
        <v>86</v>
      </c>
    </row>
    <row r="6" spans="2:19" ht="132" customHeight="1" x14ac:dyDescent="0.2">
      <c r="B6" s="27" t="s">
        <v>74</v>
      </c>
      <c r="C6" s="47" t="s">
        <v>75</v>
      </c>
      <c r="D6" s="47" t="s">
        <v>16</v>
      </c>
      <c r="E6" s="27" t="s">
        <v>17</v>
      </c>
      <c r="F6" s="27">
        <v>2018</v>
      </c>
      <c r="G6" s="27">
        <v>2031</v>
      </c>
      <c r="H6" s="4" t="s">
        <v>18</v>
      </c>
      <c r="I6" s="5" t="s">
        <v>19</v>
      </c>
      <c r="J6" s="5">
        <v>0.3</v>
      </c>
      <c r="K6" s="45">
        <v>0.3</v>
      </c>
      <c r="L6" s="5">
        <v>1</v>
      </c>
      <c r="M6" s="5">
        <v>0.5</v>
      </c>
      <c r="N6" s="5" t="s">
        <v>19</v>
      </c>
      <c r="O6" s="5" t="s">
        <v>19</v>
      </c>
      <c r="P6" s="5">
        <v>0.5</v>
      </c>
      <c r="Q6" s="4" t="s">
        <v>19</v>
      </c>
      <c r="R6" s="5" t="s">
        <v>19</v>
      </c>
      <c r="S6" s="44" t="s">
        <v>87</v>
      </c>
    </row>
    <row r="7" spans="2:19" ht="155.1" customHeight="1" x14ac:dyDescent="0.2">
      <c r="B7" s="48" t="s">
        <v>76</v>
      </c>
      <c r="C7" s="49" t="s">
        <v>77</v>
      </c>
      <c r="D7" s="49" t="s">
        <v>16</v>
      </c>
      <c r="E7" s="48" t="s">
        <v>17</v>
      </c>
      <c r="F7" s="48">
        <v>2018</v>
      </c>
      <c r="G7" s="48">
        <v>2031</v>
      </c>
      <c r="H7" s="50" t="s">
        <v>18</v>
      </c>
      <c r="I7" s="51" t="s">
        <v>19</v>
      </c>
      <c r="J7" s="51">
        <v>0.3</v>
      </c>
      <c r="K7" s="53">
        <v>0.3</v>
      </c>
      <c r="L7" s="51">
        <v>1</v>
      </c>
      <c r="M7" s="51">
        <v>0.5</v>
      </c>
      <c r="N7" s="51" t="s">
        <v>19</v>
      </c>
      <c r="O7" s="51" t="s">
        <v>19</v>
      </c>
      <c r="P7" s="51">
        <v>0.5</v>
      </c>
      <c r="Q7" s="50" t="s">
        <v>19</v>
      </c>
      <c r="R7" s="51" t="s">
        <v>19</v>
      </c>
      <c r="S7" s="52" t="s">
        <v>88</v>
      </c>
    </row>
    <row r="8" spans="2:19" x14ac:dyDescent="0.2">
      <c r="B8" s="70" t="s">
        <v>12</v>
      </c>
      <c r="C8" s="70"/>
      <c r="D8" s="70"/>
      <c r="E8" s="70"/>
      <c r="F8" s="70"/>
      <c r="G8" s="70"/>
      <c r="H8" s="70"/>
      <c r="I8" s="70"/>
      <c r="J8" s="70"/>
      <c r="K8" s="70"/>
      <c r="L8" s="70"/>
      <c r="M8" s="70"/>
      <c r="N8" s="70"/>
      <c r="O8" s="70"/>
      <c r="P8" s="70"/>
      <c r="Q8" s="70"/>
      <c r="R8" s="70"/>
      <c r="S8" s="34"/>
    </row>
    <row r="9" spans="2:19" x14ac:dyDescent="0.2">
      <c r="B9" s="63" t="s">
        <v>58</v>
      </c>
      <c r="C9" s="63"/>
      <c r="D9" s="63"/>
      <c r="E9" s="63"/>
      <c r="F9" s="63"/>
      <c r="G9" s="63"/>
      <c r="H9" s="63"/>
      <c r="I9" s="63"/>
      <c r="J9" s="63"/>
      <c r="K9" s="63"/>
      <c r="L9" s="63"/>
      <c r="M9" s="63"/>
      <c r="N9" s="63"/>
      <c r="O9" s="63"/>
      <c r="P9" s="63"/>
      <c r="Q9" s="63"/>
      <c r="R9" s="63"/>
      <c r="S9" s="35"/>
    </row>
    <row r="10" spans="2:19" ht="194.1" customHeight="1" x14ac:dyDescent="0.2">
      <c r="B10" s="36" t="s">
        <v>54</v>
      </c>
      <c r="C10" s="37" t="s">
        <v>55</v>
      </c>
      <c r="D10" s="37" t="s">
        <v>56</v>
      </c>
      <c r="E10" s="27" t="s">
        <v>30</v>
      </c>
      <c r="F10" s="38">
        <v>2017</v>
      </c>
      <c r="G10" s="38">
        <v>2021</v>
      </c>
      <c r="H10" s="18" t="s">
        <v>18</v>
      </c>
      <c r="I10" s="18">
        <v>0</v>
      </c>
      <c r="J10" s="19">
        <v>1</v>
      </c>
      <c r="K10" s="55">
        <v>0.5</v>
      </c>
      <c r="L10" s="19">
        <v>0.5</v>
      </c>
      <c r="M10" s="19">
        <v>0.5</v>
      </c>
      <c r="N10" s="8" t="s">
        <v>19</v>
      </c>
      <c r="O10" s="8" t="s">
        <v>19</v>
      </c>
      <c r="P10" s="8" t="s">
        <v>19</v>
      </c>
      <c r="Q10" s="4" t="s">
        <v>19</v>
      </c>
      <c r="R10" s="46" t="s">
        <v>19</v>
      </c>
      <c r="S10" s="64" t="s">
        <v>89</v>
      </c>
    </row>
    <row r="11" spans="2:19" ht="147.75" customHeight="1" x14ac:dyDescent="0.2">
      <c r="B11" s="39" t="s">
        <v>60</v>
      </c>
      <c r="C11" s="40" t="s">
        <v>59</v>
      </c>
      <c r="D11" s="40" t="s">
        <v>61</v>
      </c>
      <c r="E11" s="27" t="s">
        <v>30</v>
      </c>
      <c r="F11" s="41">
        <v>2017</v>
      </c>
      <c r="G11" s="41">
        <v>2019</v>
      </c>
      <c r="H11" s="18" t="s">
        <v>18</v>
      </c>
      <c r="I11" s="20" t="s">
        <v>37</v>
      </c>
      <c r="J11" s="21" t="s">
        <v>65</v>
      </c>
      <c r="K11" s="56" t="s">
        <v>65</v>
      </c>
      <c r="L11" s="21" t="s">
        <v>65</v>
      </c>
      <c r="M11" s="21" t="s">
        <v>65</v>
      </c>
      <c r="N11" s="21" t="s">
        <v>65</v>
      </c>
      <c r="O11" s="21" t="s">
        <v>65</v>
      </c>
      <c r="P11" s="21" t="s">
        <v>65</v>
      </c>
      <c r="Q11" s="21" t="s">
        <v>65</v>
      </c>
      <c r="R11" s="54" t="s">
        <v>65</v>
      </c>
      <c r="S11" s="65"/>
    </row>
    <row r="12" spans="2:19" ht="141" customHeight="1" x14ac:dyDescent="0.2">
      <c r="B12" s="36" t="s">
        <v>62</v>
      </c>
      <c r="C12" s="37" t="s">
        <v>63</v>
      </c>
      <c r="D12" s="37" t="s">
        <v>64</v>
      </c>
      <c r="E12" s="27" t="s">
        <v>30</v>
      </c>
      <c r="F12" s="42">
        <v>2017</v>
      </c>
      <c r="G12" s="42">
        <v>2031</v>
      </c>
      <c r="H12" s="18" t="s">
        <v>18</v>
      </c>
      <c r="I12" s="18" t="s">
        <v>37</v>
      </c>
      <c r="J12" s="19" t="s">
        <v>65</v>
      </c>
      <c r="K12" s="55" t="s">
        <v>65</v>
      </c>
      <c r="L12" s="19" t="s">
        <v>65</v>
      </c>
      <c r="M12" s="19" t="s">
        <v>65</v>
      </c>
      <c r="N12" s="19" t="s">
        <v>65</v>
      </c>
      <c r="O12" s="19" t="s">
        <v>65</v>
      </c>
      <c r="P12" s="19" t="s">
        <v>65</v>
      </c>
      <c r="Q12" s="19" t="s">
        <v>65</v>
      </c>
      <c r="R12" s="19" t="s">
        <v>65</v>
      </c>
      <c r="S12" s="66"/>
    </row>
    <row r="13" spans="2:19" ht="15.75" customHeight="1" x14ac:dyDescent="0.2">
      <c r="B13" s="62" t="s">
        <v>13</v>
      </c>
      <c r="C13" s="62"/>
      <c r="D13" s="62"/>
      <c r="E13" s="62"/>
      <c r="F13" s="62"/>
      <c r="G13" s="62"/>
      <c r="H13" s="62"/>
      <c r="I13" s="62"/>
      <c r="J13" s="62"/>
      <c r="K13" s="62"/>
      <c r="L13" s="62"/>
      <c r="M13" s="62"/>
      <c r="N13" s="62"/>
      <c r="O13" s="62"/>
      <c r="P13" s="62"/>
      <c r="Q13" s="62"/>
      <c r="R13" s="62"/>
      <c r="S13" s="35"/>
    </row>
    <row r="14" spans="2:19" customFormat="1" ht="375" customHeight="1" x14ac:dyDescent="0.25">
      <c r="B14" s="25" t="s">
        <v>31</v>
      </c>
      <c r="C14" s="25" t="s">
        <v>32</v>
      </c>
      <c r="D14" s="25" t="s">
        <v>33</v>
      </c>
      <c r="E14" s="25" t="s">
        <v>30</v>
      </c>
      <c r="F14" s="25">
        <v>2017</v>
      </c>
      <c r="G14" s="25">
        <v>2021</v>
      </c>
      <c r="H14" s="6" t="s">
        <v>18</v>
      </c>
      <c r="I14" s="6">
        <v>0</v>
      </c>
      <c r="J14" s="8">
        <v>1</v>
      </c>
      <c r="K14" s="58">
        <v>0.78310000000000002</v>
      </c>
      <c r="L14" s="8">
        <f>K14</f>
        <v>0.78310000000000002</v>
      </c>
      <c r="M14" s="8">
        <v>1</v>
      </c>
      <c r="N14" s="8" t="s">
        <v>19</v>
      </c>
      <c r="O14" s="8" t="s">
        <v>19</v>
      </c>
      <c r="P14" s="8" t="s">
        <v>19</v>
      </c>
      <c r="Q14" s="8" t="s">
        <v>19</v>
      </c>
      <c r="R14" s="8" t="s">
        <v>19</v>
      </c>
      <c r="S14" s="57" t="s">
        <v>90</v>
      </c>
    </row>
    <row r="15" spans="2:19" customFormat="1" ht="409.5" customHeight="1" x14ac:dyDescent="0.25">
      <c r="B15" s="25" t="s">
        <v>38</v>
      </c>
      <c r="C15" s="30" t="s">
        <v>39</v>
      </c>
      <c r="D15" s="30" t="s">
        <v>40</v>
      </c>
      <c r="E15" s="28" t="s">
        <v>41</v>
      </c>
      <c r="F15" s="25">
        <v>2017</v>
      </c>
      <c r="G15" s="25">
        <v>2031</v>
      </c>
      <c r="H15" s="6" t="s">
        <v>18</v>
      </c>
      <c r="I15" s="6">
        <v>0</v>
      </c>
      <c r="J15" s="8">
        <v>1</v>
      </c>
      <c r="K15" s="58">
        <v>1</v>
      </c>
      <c r="L15" s="31">
        <v>1</v>
      </c>
      <c r="M15" s="8">
        <v>1</v>
      </c>
      <c r="N15" s="8" t="s">
        <v>19</v>
      </c>
      <c r="O15" s="8" t="s">
        <v>19</v>
      </c>
      <c r="P15" s="8">
        <v>1</v>
      </c>
      <c r="Q15" s="8" t="s">
        <v>19</v>
      </c>
      <c r="R15" s="8" t="s">
        <v>19</v>
      </c>
      <c r="S15" s="59" t="s">
        <v>91</v>
      </c>
    </row>
    <row r="16" spans="2:19" customFormat="1" ht="408.95" customHeight="1" x14ac:dyDescent="0.25">
      <c r="B16" s="28" t="s">
        <v>45</v>
      </c>
      <c r="C16" s="29" t="s">
        <v>46</v>
      </c>
      <c r="D16" s="29" t="s">
        <v>47</v>
      </c>
      <c r="E16" s="28" t="s">
        <v>41</v>
      </c>
      <c r="F16" s="28">
        <v>2017</v>
      </c>
      <c r="G16" s="28">
        <v>2031</v>
      </c>
      <c r="H16" s="6" t="s">
        <v>18</v>
      </c>
      <c r="I16" s="6">
        <v>0</v>
      </c>
      <c r="J16" s="6">
        <v>22</v>
      </c>
      <c r="K16" s="61">
        <v>15</v>
      </c>
      <c r="L16" s="8">
        <f>K16/J16</f>
        <v>0.68181818181818177</v>
      </c>
      <c r="M16" s="6">
        <v>12</v>
      </c>
      <c r="N16" s="8" t="s">
        <v>19</v>
      </c>
      <c r="O16" s="8" t="s">
        <v>19</v>
      </c>
      <c r="P16" s="6">
        <v>3</v>
      </c>
      <c r="Q16" s="6" t="s">
        <v>19</v>
      </c>
      <c r="R16" s="8" t="s">
        <v>19</v>
      </c>
      <c r="S16" s="60" t="s">
        <v>92</v>
      </c>
    </row>
    <row r="17" spans="2:19" customFormat="1" ht="408.95" customHeight="1" x14ac:dyDescent="0.25">
      <c r="B17" s="28" t="s">
        <v>42</v>
      </c>
      <c r="C17" s="29" t="s">
        <v>43</v>
      </c>
      <c r="D17" s="29" t="s">
        <v>44</v>
      </c>
      <c r="E17" s="28" t="s">
        <v>41</v>
      </c>
      <c r="F17" s="28">
        <v>2017</v>
      </c>
      <c r="G17" s="28">
        <v>2031</v>
      </c>
      <c r="H17" s="6" t="s">
        <v>18</v>
      </c>
      <c r="I17" s="6">
        <v>0</v>
      </c>
      <c r="J17" s="6">
        <v>15</v>
      </c>
      <c r="K17" s="61">
        <v>7</v>
      </c>
      <c r="L17" s="8">
        <f>K17/J17</f>
        <v>0.46666666666666667</v>
      </c>
      <c r="M17" s="6">
        <v>4</v>
      </c>
      <c r="N17" s="8" t="s">
        <v>19</v>
      </c>
      <c r="O17" s="8" t="s">
        <v>19</v>
      </c>
      <c r="P17" s="6">
        <v>1</v>
      </c>
      <c r="Q17" s="6" t="s">
        <v>19</v>
      </c>
      <c r="R17" s="8" t="s">
        <v>19</v>
      </c>
      <c r="S17" s="59" t="s">
        <v>93</v>
      </c>
    </row>
    <row r="18" spans="2:19" customFormat="1" ht="209.25" customHeight="1" x14ac:dyDescent="0.25">
      <c r="B18" s="25" t="s">
        <v>48</v>
      </c>
      <c r="C18" s="30" t="s">
        <v>49</v>
      </c>
      <c r="D18" s="30" t="s">
        <v>50</v>
      </c>
      <c r="E18" s="25" t="s">
        <v>23</v>
      </c>
      <c r="F18" s="25">
        <v>2018</v>
      </c>
      <c r="G18" s="25">
        <v>2031</v>
      </c>
      <c r="H18" s="6" t="s">
        <v>51</v>
      </c>
      <c r="I18" s="6">
        <v>0</v>
      </c>
      <c r="J18" s="6">
        <v>3</v>
      </c>
      <c r="K18" s="61">
        <v>3</v>
      </c>
      <c r="L18" s="8">
        <f>K18/J18</f>
        <v>1</v>
      </c>
      <c r="M18" s="6">
        <v>4</v>
      </c>
      <c r="N18" s="8" t="s">
        <v>19</v>
      </c>
      <c r="O18" s="8" t="s">
        <v>19</v>
      </c>
      <c r="P18" s="6">
        <v>0</v>
      </c>
      <c r="Q18" s="8" t="s">
        <v>19</v>
      </c>
      <c r="R18" s="8" t="s">
        <v>19</v>
      </c>
      <c r="S18" s="59" t="s">
        <v>94</v>
      </c>
    </row>
    <row r="19" spans="2:19" x14ac:dyDescent="0.2">
      <c r="B19" s="1"/>
      <c r="C19" s="1"/>
      <c r="D19" s="1"/>
      <c r="E19" s="1"/>
      <c r="F19" s="1"/>
      <c r="G19" s="1"/>
    </row>
    <row r="20" spans="2:19" x14ac:dyDescent="0.2">
      <c r="B20" s="1"/>
      <c r="C20" s="1"/>
      <c r="D20" s="1"/>
      <c r="E20" s="1"/>
      <c r="F20" s="1"/>
      <c r="G20" s="1"/>
    </row>
    <row r="21" spans="2:19" x14ac:dyDescent="0.2">
      <c r="B21" s="1"/>
      <c r="C21" s="1"/>
      <c r="D21" s="1"/>
      <c r="E21" s="1"/>
      <c r="F21" s="1"/>
      <c r="G21" s="1"/>
    </row>
    <row r="22" spans="2:19" customFormat="1" ht="15" x14ac:dyDescent="0.25">
      <c r="B22" s="9"/>
      <c r="C22" s="10"/>
      <c r="D22" s="10"/>
      <c r="E22" s="11"/>
      <c r="F22" s="10"/>
      <c r="G22" s="10"/>
      <c r="H22" s="1"/>
      <c r="I22" s="1"/>
      <c r="J22" s="1"/>
      <c r="K22" s="1"/>
      <c r="L22" s="1"/>
      <c r="M22" s="1"/>
      <c r="N22" s="1"/>
      <c r="O22" s="1"/>
      <c r="P22" s="1"/>
      <c r="Q22" s="1"/>
      <c r="R22" s="1"/>
      <c r="S22" s="1"/>
    </row>
    <row r="23" spans="2:19" customFormat="1" ht="15" x14ac:dyDescent="0.25">
      <c r="B23" s="9"/>
      <c r="C23" s="10"/>
      <c r="D23" s="10"/>
      <c r="E23" s="11"/>
      <c r="F23" s="10"/>
      <c r="G23" s="10"/>
      <c r="H23" s="1"/>
      <c r="I23" s="1"/>
      <c r="J23" s="1"/>
      <c r="K23" s="1"/>
      <c r="L23" s="1"/>
      <c r="M23" s="1"/>
      <c r="N23" s="1"/>
      <c r="O23" s="1"/>
      <c r="P23" s="1"/>
      <c r="Q23" s="1"/>
      <c r="R23" s="1"/>
      <c r="S23" s="1"/>
    </row>
    <row r="24" spans="2:19" customFormat="1" ht="15" x14ac:dyDescent="0.25">
      <c r="B24" s="9"/>
      <c r="C24" s="10"/>
      <c r="D24" s="10"/>
      <c r="E24" s="11"/>
      <c r="F24" s="10"/>
      <c r="G24" s="10"/>
      <c r="H24" s="1"/>
      <c r="I24" s="1"/>
      <c r="J24" s="1"/>
      <c r="K24" s="1"/>
      <c r="L24" s="1"/>
      <c r="M24" s="1"/>
      <c r="N24" s="1"/>
      <c r="O24" s="1"/>
      <c r="P24" s="1"/>
      <c r="Q24" s="1"/>
      <c r="R24" s="1"/>
      <c r="S24" s="1"/>
    </row>
    <row r="25" spans="2:19" customFormat="1" ht="15" x14ac:dyDescent="0.25">
      <c r="B25" s="9"/>
      <c r="C25" s="10"/>
      <c r="D25" s="10"/>
      <c r="E25" s="11"/>
      <c r="F25" s="10"/>
      <c r="G25" s="10"/>
      <c r="H25" s="1"/>
      <c r="I25" s="1"/>
      <c r="J25" s="1"/>
      <c r="K25" s="1"/>
      <c r="L25" s="1"/>
      <c r="M25" s="1"/>
      <c r="N25" s="1"/>
      <c r="O25" s="1"/>
      <c r="P25" s="1"/>
      <c r="Q25" s="1"/>
      <c r="R25" s="1"/>
      <c r="S25" s="1"/>
    </row>
    <row r="26" spans="2:19" customFormat="1" ht="15" x14ac:dyDescent="0.25">
      <c r="B26" s="9"/>
      <c r="C26" s="10"/>
      <c r="D26" s="10"/>
      <c r="E26" s="11"/>
      <c r="F26" s="10"/>
      <c r="G26" s="10"/>
      <c r="H26" s="1"/>
      <c r="I26" s="1"/>
      <c r="J26" s="1"/>
      <c r="K26" s="1"/>
      <c r="L26" s="1"/>
      <c r="M26" s="1"/>
      <c r="N26" s="1"/>
      <c r="O26" s="1"/>
      <c r="P26" s="1"/>
      <c r="Q26" s="1"/>
      <c r="R26" s="1"/>
      <c r="S26" s="1"/>
    </row>
    <row r="27" spans="2:19" customFormat="1" ht="15" x14ac:dyDescent="0.25">
      <c r="B27" s="9"/>
      <c r="C27" s="10"/>
      <c r="D27" s="10"/>
      <c r="E27" s="11"/>
      <c r="F27" s="10"/>
      <c r="G27" s="10"/>
      <c r="H27" s="1"/>
      <c r="I27" s="1"/>
      <c r="J27" s="1"/>
      <c r="K27" s="1"/>
      <c r="L27" s="1"/>
      <c r="M27" s="1"/>
      <c r="N27" s="1"/>
      <c r="O27" s="1"/>
      <c r="P27" s="1"/>
      <c r="Q27" s="1"/>
      <c r="R27" s="1"/>
      <c r="S27" s="1"/>
    </row>
    <row r="28" spans="2:19" customFormat="1" ht="15" x14ac:dyDescent="0.25">
      <c r="B28" s="9"/>
      <c r="C28" s="10"/>
      <c r="D28" s="10"/>
      <c r="E28" s="11"/>
      <c r="F28" s="10"/>
      <c r="G28" s="10"/>
      <c r="H28" s="1"/>
      <c r="I28" s="1"/>
      <c r="J28" s="1"/>
      <c r="K28" s="1"/>
      <c r="L28" s="1"/>
      <c r="M28" s="1"/>
      <c r="N28" s="1"/>
      <c r="O28" s="1"/>
      <c r="P28" s="1"/>
      <c r="Q28" s="1"/>
      <c r="R28" s="1"/>
      <c r="S28" s="12"/>
    </row>
  </sheetData>
  <mergeCells count="7">
    <mergeCell ref="B13:R13"/>
    <mergeCell ref="B9:R9"/>
    <mergeCell ref="S10:S12"/>
    <mergeCell ref="B1:R1"/>
    <mergeCell ref="B3:R3"/>
    <mergeCell ref="B4:R4"/>
    <mergeCell ref="B8:R8"/>
  </mergeCells>
  <pageMargins left="0.70000000000000007" right="0.70000000000000007" top="0.75" bottom="0.75" header="0.30000000000000004" footer="0.30000000000000004"/>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3"/>
  <sheetViews>
    <sheetView zoomScale="77" zoomScaleNormal="77" workbookViewId="0">
      <pane ySplit="2" topLeftCell="A3" activePane="bottomLeft" state="frozen"/>
      <selection pane="bottomLeft" activeCell="B5" sqref="B5"/>
    </sheetView>
  </sheetViews>
  <sheetFormatPr baseColWidth="10" defaultColWidth="11.42578125" defaultRowHeight="12.75" x14ac:dyDescent="0.2"/>
  <cols>
    <col min="1" max="1" width="5.28515625" style="1" customWidth="1"/>
    <col min="2" max="2" width="8.28515625" style="9" customWidth="1"/>
    <col min="3" max="3" width="37.42578125" style="10" customWidth="1"/>
    <col min="4" max="4" width="27.28515625" style="10" customWidth="1"/>
    <col min="5" max="5" width="24.42578125" style="11" customWidth="1"/>
    <col min="6" max="6" width="9.140625" style="10" bestFit="1" customWidth="1"/>
    <col min="7" max="7" width="10.140625" style="10" customWidth="1"/>
    <col min="8" max="8" width="12.42578125" style="1" customWidth="1"/>
    <col min="9" max="12" width="9.140625" style="1" customWidth="1"/>
    <col min="13" max="13" width="10.42578125" style="1" customWidth="1"/>
    <col min="14" max="14" width="11.7109375" style="1" customWidth="1"/>
    <col min="15" max="15" width="12.42578125" style="1" customWidth="1"/>
    <col min="16" max="16" width="124.28515625" style="1" customWidth="1"/>
    <col min="17" max="17" width="11.28515625" style="1" customWidth="1"/>
    <col min="18" max="18" width="11.42578125" style="1" customWidth="1"/>
    <col min="19" max="16384" width="11.42578125" style="1"/>
  </cols>
  <sheetData>
    <row r="1" spans="2:16" x14ac:dyDescent="0.2">
      <c r="B1" s="67" t="s">
        <v>0</v>
      </c>
      <c r="C1" s="67"/>
      <c r="D1" s="67"/>
      <c r="E1" s="67"/>
      <c r="F1" s="67"/>
      <c r="G1" s="67"/>
      <c r="H1" s="67"/>
      <c r="I1" s="67"/>
      <c r="J1" s="67"/>
      <c r="K1" s="67"/>
      <c r="L1" s="67"/>
      <c r="M1" s="67"/>
      <c r="N1" s="67"/>
      <c r="O1" s="67"/>
      <c r="P1" s="67"/>
    </row>
    <row r="2" spans="2:16" ht="68.25" customHeight="1" thickBot="1" x14ac:dyDescent="0.25">
      <c r="B2" s="2" t="s">
        <v>1</v>
      </c>
      <c r="C2" s="3" t="s">
        <v>2</v>
      </c>
      <c r="D2" s="3" t="s">
        <v>3</v>
      </c>
      <c r="E2" s="3" t="s">
        <v>4</v>
      </c>
      <c r="F2" s="3" t="s">
        <v>5</v>
      </c>
      <c r="G2" s="3" t="s">
        <v>6</v>
      </c>
      <c r="H2" s="3" t="s">
        <v>7</v>
      </c>
      <c r="I2" s="3" t="s">
        <v>8</v>
      </c>
      <c r="J2" s="3" t="s">
        <v>9</v>
      </c>
      <c r="K2" s="3" t="s">
        <v>10</v>
      </c>
      <c r="L2" s="3" t="s">
        <v>11</v>
      </c>
      <c r="M2" s="3" t="s">
        <v>78</v>
      </c>
      <c r="N2" s="3" t="s">
        <v>79</v>
      </c>
      <c r="O2" s="3" t="s">
        <v>80</v>
      </c>
      <c r="P2" s="3" t="s">
        <v>83</v>
      </c>
    </row>
    <row r="3" spans="2:16" ht="15.75" customHeight="1" x14ac:dyDescent="0.2">
      <c r="B3" s="68" t="s">
        <v>52</v>
      </c>
      <c r="C3" s="68"/>
      <c r="D3" s="68"/>
      <c r="E3" s="68"/>
      <c r="F3" s="68"/>
      <c r="G3" s="68"/>
      <c r="H3" s="68"/>
      <c r="I3" s="68"/>
      <c r="J3" s="68"/>
      <c r="K3" s="68"/>
      <c r="L3" s="68"/>
      <c r="M3" s="68"/>
      <c r="N3" s="68"/>
      <c r="O3" s="68"/>
      <c r="P3" s="68"/>
    </row>
    <row r="4" spans="2:16" ht="15.75" customHeight="1" x14ac:dyDescent="0.2">
      <c r="B4" s="69" t="s">
        <v>53</v>
      </c>
      <c r="C4" s="69"/>
      <c r="D4" s="69"/>
      <c r="E4" s="69"/>
      <c r="F4" s="69"/>
      <c r="G4" s="69"/>
      <c r="H4" s="69"/>
      <c r="I4" s="69"/>
      <c r="J4" s="69"/>
      <c r="K4" s="69"/>
      <c r="L4" s="69"/>
      <c r="M4" s="69"/>
      <c r="N4" s="69"/>
      <c r="O4" s="69"/>
      <c r="P4" s="69"/>
    </row>
    <row r="5" spans="2:16" ht="409.5" customHeight="1" thickBot="1" x14ac:dyDescent="0.25">
      <c r="B5" s="25" t="s">
        <v>70</v>
      </c>
      <c r="C5" s="26" t="s">
        <v>72</v>
      </c>
      <c r="D5" s="26" t="s">
        <v>71</v>
      </c>
      <c r="E5" s="27" t="s">
        <v>17</v>
      </c>
      <c r="F5" s="25">
        <v>2017</v>
      </c>
      <c r="G5" s="25">
        <v>2021</v>
      </c>
      <c r="H5" s="6" t="s">
        <v>18</v>
      </c>
      <c r="I5" s="4" t="s">
        <v>19</v>
      </c>
      <c r="J5" s="4">
        <v>1</v>
      </c>
      <c r="K5" s="4">
        <v>1</v>
      </c>
      <c r="L5" s="5">
        <f>K5/J5</f>
        <v>1</v>
      </c>
      <c r="M5" s="4">
        <v>1</v>
      </c>
      <c r="N5" s="4">
        <v>1</v>
      </c>
      <c r="O5" s="5">
        <f>N5/M5</f>
        <v>1</v>
      </c>
      <c r="P5" s="32" t="s">
        <v>73</v>
      </c>
    </row>
    <row r="6" spans="2:16" x14ac:dyDescent="0.2">
      <c r="B6" s="68" t="s">
        <v>12</v>
      </c>
      <c r="C6" s="68"/>
      <c r="D6" s="68"/>
      <c r="E6" s="68"/>
      <c r="F6" s="68"/>
      <c r="G6" s="68"/>
      <c r="H6" s="68"/>
      <c r="I6" s="68"/>
      <c r="J6" s="68"/>
      <c r="K6" s="68"/>
      <c r="L6" s="68"/>
      <c r="M6" s="68"/>
      <c r="N6" s="68"/>
      <c r="O6" s="68"/>
      <c r="P6" s="68"/>
    </row>
    <row r="7" spans="2:16" x14ac:dyDescent="0.2">
      <c r="B7" s="63" t="s">
        <v>58</v>
      </c>
      <c r="C7" s="63"/>
      <c r="D7" s="63"/>
      <c r="E7" s="63"/>
      <c r="F7" s="63"/>
      <c r="G7" s="63"/>
      <c r="H7" s="63"/>
      <c r="I7" s="63"/>
      <c r="J7" s="63"/>
      <c r="K7" s="63"/>
      <c r="L7" s="63"/>
      <c r="M7" s="63"/>
      <c r="N7" s="63"/>
      <c r="O7" s="63"/>
      <c r="P7" s="63"/>
    </row>
    <row r="8" spans="2:16" ht="15.75" customHeight="1" x14ac:dyDescent="0.2">
      <c r="B8" s="62" t="s">
        <v>13</v>
      </c>
      <c r="C8" s="62"/>
      <c r="D8" s="62"/>
      <c r="E8" s="62"/>
      <c r="F8" s="62"/>
      <c r="G8" s="62"/>
      <c r="H8" s="62"/>
      <c r="I8" s="62"/>
      <c r="J8" s="62"/>
      <c r="K8" s="62"/>
      <c r="L8" s="62"/>
      <c r="M8" s="62"/>
      <c r="N8" s="62"/>
      <c r="O8" s="62"/>
      <c r="P8" s="62"/>
    </row>
    <row r="9" spans="2:16" ht="148.5" customHeight="1" x14ac:dyDescent="0.2">
      <c r="B9" s="22" t="s">
        <v>20</v>
      </c>
      <c r="C9" s="23" t="s">
        <v>21</v>
      </c>
      <c r="D9" s="23" t="s">
        <v>22</v>
      </c>
      <c r="E9" s="24" t="s">
        <v>23</v>
      </c>
      <c r="F9" s="22">
        <v>2018</v>
      </c>
      <c r="G9" s="22">
        <v>2021</v>
      </c>
      <c r="H9" s="14" t="s">
        <v>18</v>
      </c>
      <c r="I9" s="14">
        <v>1</v>
      </c>
      <c r="J9" s="14">
        <v>1</v>
      </c>
      <c r="K9" s="14">
        <v>1</v>
      </c>
      <c r="L9" s="15">
        <f>K9/J9</f>
        <v>1</v>
      </c>
      <c r="M9" s="14">
        <v>1</v>
      </c>
      <c r="N9" s="14">
        <v>1</v>
      </c>
      <c r="O9" s="15">
        <f>N9/M9</f>
        <v>1</v>
      </c>
      <c r="P9" s="16" t="s">
        <v>67</v>
      </c>
    </row>
    <row r="10" spans="2:16" ht="403.5" customHeight="1" x14ac:dyDescent="0.2">
      <c r="B10" s="28" t="s">
        <v>24</v>
      </c>
      <c r="C10" s="29" t="s">
        <v>25</v>
      </c>
      <c r="D10" s="29" t="s">
        <v>26</v>
      </c>
      <c r="E10" s="25" t="s">
        <v>23</v>
      </c>
      <c r="F10" s="28">
        <v>2017</v>
      </c>
      <c r="G10" s="28">
        <v>2021</v>
      </c>
      <c r="H10" s="6" t="s">
        <v>18</v>
      </c>
      <c r="I10" s="6">
        <v>1</v>
      </c>
      <c r="J10" s="6">
        <v>1</v>
      </c>
      <c r="K10" s="6">
        <v>1</v>
      </c>
      <c r="L10" s="8">
        <f>K10/J10</f>
        <v>1</v>
      </c>
      <c r="M10" s="6">
        <v>1</v>
      </c>
      <c r="N10" s="6">
        <v>1</v>
      </c>
      <c r="O10" s="8">
        <f>N10/M10</f>
        <v>1</v>
      </c>
      <c r="P10" s="13" t="s">
        <v>66</v>
      </c>
    </row>
    <row r="11" spans="2:16" customFormat="1" ht="15" x14ac:dyDescent="0.25">
      <c r="B11" s="69" t="s">
        <v>57</v>
      </c>
      <c r="C11" s="69"/>
      <c r="D11" s="69"/>
      <c r="E11" s="69"/>
      <c r="F11" s="69"/>
      <c r="G11" s="69"/>
      <c r="H11" s="69"/>
      <c r="I11" s="69"/>
      <c r="J11" s="69"/>
      <c r="K11" s="69"/>
      <c r="L11" s="69"/>
      <c r="M11" s="69"/>
      <c r="N11" s="69"/>
      <c r="O11" s="69"/>
      <c r="P11" s="69"/>
    </row>
    <row r="12" spans="2:16" customFormat="1" ht="369" customHeight="1" x14ac:dyDescent="0.25">
      <c r="B12" s="25" t="s">
        <v>27</v>
      </c>
      <c r="C12" s="25" t="s">
        <v>28</v>
      </c>
      <c r="D12" s="25" t="s">
        <v>29</v>
      </c>
      <c r="E12" s="25" t="s">
        <v>30</v>
      </c>
      <c r="F12" s="25">
        <v>2019</v>
      </c>
      <c r="G12" s="25">
        <v>2021</v>
      </c>
      <c r="H12" s="6" t="s">
        <v>18</v>
      </c>
      <c r="I12" s="6">
        <v>0</v>
      </c>
      <c r="J12" s="8">
        <v>1</v>
      </c>
      <c r="K12" s="8">
        <v>1</v>
      </c>
      <c r="L12" s="8">
        <v>1</v>
      </c>
      <c r="M12" s="8">
        <v>1</v>
      </c>
      <c r="N12" s="8">
        <v>1</v>
      </c>
      <c r="O12" s="8">
        <v>1</v>
      </c>
      <c r="P12" s="7" t="s">
        <v>68</v>
      </c>
    </row>
    <row r="13" spans="2:16" customFormat="1" ht="312.75" customHeight="1" x14ac:dyDescent="0.25">
      <c r="B13" s="25" t="s">
        <v>34</v>
      </c>
      <c r="C13" s="30" t="s">
        <v>35</v>
      </c>
      <c r="D13" s="30" t="s">
        <v>36</v>
      </c>
      <c r="E13" s="25" t="s">
        <v>23</v>
      </c>
      <c r="F13" s="25">
        <v>2017</v>
      </c>
      <c r="G13" s="25">
        <v>2021</v>
      </c>
      <c r="H13" s="6" t="s">
        <v>18</v>
      </c>
      <c r="I13" s="6" t="s">
        <v>37</v>
      </c>
      <c r="J13" s="6">
        <v>6</v>
      </c>
      <c r="K13" s="6">
        <v>6</v>
      </c>
      <c r="L13" s="8">
        <f>K13/J13</f>
        <v>1</v>
      </c>
      <c r="M13" s="6">
        <v>5</v>
      </c>
      <c r="N13" s="6">
        <v>5</v>
      </c>
      <c r="O13" s="8">
        <f>N13/M13</f>
        <v>1</v>
      </c>
      <c r="P13" s="17" t="s">
        <v>69</v>
      </c>
    </row>
    <row r="14" spans="2:16" x14ac:dyDescent="0.2">
      <c r="B14" s="1"/>
      <c r="C14" s="1"/>
      <c r="D14" s="1"/>
      <c r="E14" s="1"/>
      <c r="F14" s="1"/>
      <c r="G14" s="1"/>
    </row>
    <row r="15" spans="2:16" x14ac:dyDescent="0.2">
      <c r="B15" s="1"/>
      <c r="C15" s="1"/>
      <c r="D15" s="1"/>
      <c r="E15" s="1"/>
      <c r="F15" s="1"/>
      <c r="G15" s="1"/>
    </row>
    <row r="16" spans="2:16" x14ac:dyDescent="0.2">
      <c r="B16" s="1"/>
      <c r="C16" s="1"/>
      <c r="D16" s="1"/>
      <c r="E16" s="1"/>
      <c r="F16" s="1"/>
      <c r="G16" s="1"/>
    </row>
    <row r="17" spans="2:16" customFormat="1" ht="15" x14ac:dyDescent="0.25">
      <c r="B17" s="9"/>
      <c r="C17" s="10"/>
      <c r="D17" s="10"/>
      <c r="E17" s="11"/>
      <c r="F17" s="10"/>
      <c r="G17" s="10"/>
      <c r="H17" s="1"/>
      <c r="I17" s="1"/>
      <c r="J17" s="1"/>
      <c r="K17" s="1"/>
      <c r="L17" s="1"/>
      <c r="M17" s="1"/>
      <c r="N17" s="1"/>
      <c r="O17" s="1"/>
      <c r="P17" s="1"/>
    </row>
    <row r="18" spans="2:16" customFormat="1" ht="15" x14ac:dyDescent="0.25">
      <c r="B18" s="9"/>
      <c r="C18" s="10"/>
      <c r="D18" s="10"/>
      <c r="E18" s="11"/>
      <c r="F18" s="10"/>
      <c r="G18" s="10"/>
      <c r="H18" s="1"/>
      <c r="I18" s="1"/>
      <c r="J18" s="1"/>
      <c r="K18" s="1"/>
      <c r="L18" s="1"/>
      <c r="M18" s="1"/>
      <c r="N18" s="1"/>
      <c r="O18" s="1"/>
      <c r="P18" s="1"/>
    </row>
    <row r="19" spans="2:16" customFormat="1" ht="15" x14ac:dyDescent="0.25">
      <c r="B19" s="9"/>
      <c r="C19" s="10"/>
      <c r="D19" s="10"/>
      <c r="E19" s="11"/>
      <c r="F19" s="10"/>
      <c r="G19" s="10"/>
      <c r="H19" s="1"/>
      <c r="I19" s="1"/>
      <c r="J19" s="1"/>
      <c r="K19" s="1"/>
      <c r="L19" s="1"/>
      <c r="M19" s="1"/>
      <c r="N19" s="1"/>
      <c r="O19" s="1"/>
      <c r="P19" s="1"/>
    </row>
    <row r="20" spans="2:16" customFormat="1" ht="15" x14ac:dyDescent="0.25">
      <c r="B20" s="9"/>
      <c r="C20" s="10"/>
      <c r="D20" s="10"/>
      <c r="E20" s="11"/>
      <c r="F20" s="10"/>
      <c r="G20" s="10"/>
      <c r="H20" s="1"/>
      <c r="I20" s="1"/>
      <c r="J20" s="1"/>
      <c r="K20" s="1"/>
      <c r="L20" s="1"/>
      <c r="M20" s="1"/>
      <c r="N20" s="1"/>
      <c r="O20" s="1"/>
      <c r="P20" s="1"/>
    </row>
    <row r="21" spans="2:16" customFormat="1" ht="15" x14ac:dyDescent="0.25">
      <c r="B21" s="9"/>
      <c r="C21" s="10"/>
      <c r="D21" s="10"/>
      <c r="E21" s="11"/>
      <c r="F21" s="10"/>
      <c r="G21" s="10"/>
      <c r="H21" s="1"/>
      <c r="I21" s="1"/>
      <c r="J21" s="1"/>
      <c r="K21" s="1"/>
      <c r="L21" s="1"/>
      <c r="M21" s="1"/>
      <c r="N21" s="1"/>
      <c r="O21" s="1"/>
      <c r="P21" s="1"/>
    </row>
    <row r="22" spans="2:16" customFormat="1" ht="15" x14ac:dyDescent="0.25">
      <c r="B22" s="9"/>
      <c r="C22" s="10"/>
      <c r="D22" s="10"/>
      <c r="E22" s="11"/>
      <c r="F22" s="10"/>
      <c r="G22" s="10"/>
      <c r="H22" s="1"/>
      <c r="I22" s="1"/>
      <c r="J22" s="1"/>
      <c r="K22" s="1"/>
      <c r="L22" s="1"/>
      <c r="M22" s="1"/>
      <c r="N22" s="1"/>
      <c r="O22" s="1"/>
      <c r="P22" s="1"/>
    </row>
    <row r="23" spans="2:16" customFormat="1" ht="15" x14ac:dyDescent="0.25">
      <c r="B23" s="9"/>
      <c r="C23" s="10"/>
      <c r="D23" s="10"/>
      <c r="E23" s="11"/>
      <c r="F23" s="10"/>
      <c r="G23" s="10"/>
      <c r="H23" s="1"/>
      <c r="I23" s="1"/>
      <c r="J23" s="1"/>
      <c r="K23" s="1"/>
      <c r="L23" s="1"/>
      <c r="M23" s="1"/>
      <c r="N23" s="1"/>
      <c r="O23" s="1"/>
      <c r="P23" s="12"/>
    </row>
  </sheetData>
  <mergeCells count="7">
    <mergeCell ref="B11:P11"/>
    <mergeCell ref="B1:P1"/>
    <mergeCell ref="B3:P3"/>
    <mergeCell ref="B4:P4"/>
    <mergeCell ref="B6:P6"/>
    <mergeCell ref="B7:P7"/>
    <mergeCell ref="B8:P8"/>
  </mergeCells>
  <pageMargins left="0.70000000000000007" right="0.70000000000000007" top="0.75" bottom="0.75" header="0.30000000000000004" footer="0.30000000000000004"/>
  <pageSetup paperSize="9" fitToWidth="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2TV4CCKVFCYA-1167877901-1585</_dlc_DocId>
    <_dlc_DocIdUrl xmlns="81cc8fc0-8d1e-4295-8f37-5d076116407c">
      <Url>https://www.minjusticia.gov.co/ministerio/_layouts/15/DocIdRedir.aspx?ID=2TV4CCKVFCYA-1167877901-1585</Url>
      <Description>2TV4CCKVFCYA-1167877901-1585</Description>
    </_dlc_DocIdUrl>
  </documentManagement>
</p:properties>
</file>

<file path=customXml/itemProps1.xml><?xml version="1.0" encoding="utf-8"?>
<ds:datastoreItem xmlns:ds="http://schemas.openxmlformats.org/officeDocument/2006/customXml" ds:itemID="{BB469B39-85F5-934F-85BE-68F192C94696}">
  <ds:schemaRefs>
    <ds:schemaRef ds:uri="http://schemas.microsoft.com/sharepoint/events"/>
  </ds:schemaRefs>
</ds:datastoreItem>
</file>

<file path=customXml/itemProps2.xml><?xml version="1.0" encoding="utf-8"?>
<ds:datastoreItem xmlns:ds="http://schemas.openxmlformats.org/officeDocument/2006/customXml" ds:itemID="{9D0EBD4B-34A4-5B4D-8378-3B738F63CB32}">
  <ds:schemaRefs>
    <ds:schemaRef ds:uri="http://schemas.microsoft.com/sharepoint/v3/contenttype/forms"/>
  </ds:schemaRefs>
</ds:datastoreItem>
</file>

<file path=customXml/itemProps3.xml><?xml version="1.0" encoding="utf-8"?>
<ds:datastoreItem xmlns:ds="http://schemas.openxmlformats.org/officeDocument/2006/customXml" ds:itemID="{C194C4B5-5D1F-884F-9D25-AAEB4A74B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2E8905D-5339-3045-A7DE-214BFEF84E0C}">
  <ds:schemaRefs>
    <ds:schemaRef ds:uri="http://schemas.microsoft.com/office/2006/metadata/longProperties"/>
  </ds:schemaRefs>
</ds:datastoreItem>
</file>

<file path=customXml/itemProps5.xml><?xml version="1.0" encoding="utf-8"?>
<ds:datastoreItem xmlns:ds="http://schemas.openxmlformats.org/officeDocument/2006/customXml" ds:itemID="{1F6D7BE7-7F57-4119-B778-F3FEFDBF5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Reporte_tercer_trimestre_2023</vt:lpstr>
      <vt:lpstr>Indicadores finalizados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f pardo</dc:creator>
  <dc:description/>
  <cp:lastModifiedBy>ENRIQUE JURADO FUENTES</cp:lastModifiedBy>
  <dcterms:created xsi:type="dcterms:W3CDTF">2020-03-25T21:45:39Z</dcterms:created>
  <dcterms:modified xsi:type="dcterms:W3CDTF">2024-07-19T16:44:44Z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2TV4CCKVFCYA-1167877901-1354</vt:lpwstr>
  </property>
  <property fmtid="{D5CDD505-2E9C-101B-9397-08002B2CF9AE}" pid="3" name="_dlc_DocIdItemGuid">
    <vt:lpwstr>e5781b48-d089-416f-96b6-ad00daae399d</vt:lpwstr>
  </property>
  <property fmtid="{D5CDD505-2E9C-101B-9397-08002B2CF9AE}" pid="4" name="_dlc_DocIdUrl">
    <vt:lpwstr>https://www.minjusticia.gov.co/ministerio/_layouts/15/DocIdRedir.aspx?ID=2TV4CCKVFCYA-1167877901-1354, 2TV4CCKVFCYA-1167877901-1354</vt:lpwstr>
  </property>
  <property fmtid="{D5CDD505-2E9C-101B-9397-08002B2CF9AE}" pid="5" name="PublishingExpirationDate">
    <vt:lpwstr/>
  </property>
  <property fmtid="{D5CDD505-2E9C-101B-9397-08002B2CF9AE}" pid="6" name="PublishingStartDate">
    <vt:lpwstr/>
  </property>
  <property fmtid="{D5CDD505-2E9C-101B-9397-08002B2CF9AE}" pid="7" name="ContentTypeId">
    <vt:lpwstr>0x01010020FBA7F62C14F041A0FB3EFC7596E368</vt:lpwstr>
  </property>
</Properties>
</file>