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uión presupuestal 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E21" i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<sst xmlns="http://schemas.openxmlformats.org/spreadsheetml/2006/main" count="99" uniqueCount="17">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</sst>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B1" zoomScale="84" zoomScaleNormal="84" workbookViewId="0">
      <selection activeCell="B12" sqref="B12:I12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2979667649000</v>
      </c>
      <c r="D16" s="18">
        <f>+D17+D18+D19+D20+D21</f>
        <v>982569969399.86987</v>
      </c>
      <c r="E16" s="19">
        <f>+D16/C16</f>
        <v>0.32975824324891673</v>
      </c>
      <c r="F16" s="18">
        <f>+F17+F18+F19+F20+F21</f>
        <v>486724031464.88</v>
      </c>
      <c r="G16" s="19">
        <f>+F16/C16</f>
        <v>0.16334842969088464</v>
      </c>
      <c r="H16" s="18">
        <f>+H17+H18+H19+H20+H21</f>
        <v>452451448603.97998</v>
      </c>
      <c r="I16" s="19">
        <f>+H16/C16</f>
        <v>0.15184628015672361</v>
      </c>
    </row>
    <row r="17" spans="2:9" s="1" customFormat="1" ht="18" customHeight="1" x14ac:dyDescent="0.3">
      <c r="B17" s="23" t="s">
        <v>8</v>
      </c>
      <c r="C17" s="24">
        <f>+C39+C61+C82+C106+C127</f>
        <v>1331573500000</v>
      </c>
      <c r="D17" s="24">
        <f t="shared" ref="C17:D19" si="0">+D39+D61+D82+D106+D127</f>
        <v>323373277203.67999</v>
      </c>
      <c r="E17" s="25">
        <f>+D17/C17</f>
        <v>0.24285049019350416</v>
      </c>
      <c r="F17" s="24">
        <f>+F39+F61+F82+F106+F127</f>
        <v>317641089832.67999</v>
      </c>
      <c r="G17" s="25">
        <f t="shared" ref="G17:G21" si="1">+F17/C17</f>
        <v>0.23854566783784747</v>
      </c>
      <c r="H17" s="24">
        <f>+H39+H61+H82+H106+H127</f>
        <v>300516164293.67999</v>
      </c>
      <c r="I17" s="26">
        <f t="shared" ref="I17:I21" si="2">+H17/C17</f>
        <v>0.22568499920859042</v>
      </c>
    </row>
    <row r="18" spans="2:9" s="1" customFormat="1" ht="18" customHeight="1" x14ac:dyDescent="0.3">
      <c r="B18" s="27" t="s">
        <v>13</v>
      </c>
      <c r="C18" s="28">
        <f t="shared" si="0"/>
        <v>409233300000</v>
      </c>
      <c r="D18" s="28">
        <f t="shared" si="0"/>
        <v>189089521326.95001</v>
      </c>
      <c r="E18" s="29">
        <f t="shared" ref="E18:E19" si="3">+D18/C18</f>
        <v>0.46205800292143873</v>
      </c>
      <c r="F18" s="28">
        <f>+F40+F62+F83+F107+F128</f>
        <v>73115817977.520004</v>
      </c>
      <c r="G18" s="29">
        <f t="shared" si="1"/>
        <v>0.17866536759721166</v>
      </c>
      <c r="H18" s="28">
        <f>+H40+H62+H83+H107+H128</f>
        <v>64756156976.240005</v>
      </c>
      <c r="I18" s="30">
        <f>+H18/C18</f>
        <v>0.15823775087765343</v>
      </c>
    </row>
    <row r="19" spans="2:9" s="1" customFormat="1" ht="18" customHeight="1" x14ac:dyDescent="0.3">
      <c r="B19" s="27" t="s">
        <v>14</v>
      </c>
      <c r="C19" s="28">
        <f t="shared" si="0"/>
        <v>1102490499000</v>
      </c>
      <c r="D19" s="28">
        <f t="shared" si="0"/>
        <v>416999075714.77997</v>
      </c>
      <c r="E19" s="29">
        <f t="shared" si="3"/>
        <v>0.37823371366285125</v>
      </c>
      <c r="F19" s="28">
        <f>+F41+F63+F84+F108+F129</f>
        <v>72024604694.299988</v>
      </c>
      <c r="G19" s="29">
        <f t="shared" si="1"/>
        <v>6.5329002616919596E-2</v>
      </c>
      <c r="H19" s="28">
        <f>+H41+H63+H84+H108+H129</f>
        <v>67300235768.389999</v>
      </c>
      <c r="I19" s="30">
        <f t="shared" si="2"/>
        <v>6.1043823805677987E-2</v>
      </c>
    </row>
    <row r="20" spans="2:9" s="1" customFormat="1" ht="18" customHeight="1" x14ac:dyDescent="0.3">
      <c r="B20" s="31" t="s">
        <v>9</v>
      </c>
      <c r="C20" s="28">
        <f>+C85</f>
        <v>105467400000</v>
      </c>
      <c r="D20" s="28">
        <f>+D85</f>
        <v>41343068155.459999</v>
      </c>
      <c r="E20" s="32">
        <f>+D20/C20</f>
        <v>0.39199855268509509</v>
      </c>
      <c r="F20" s="28">
        <f>+F85</f>
        <v>12216085267.379999</v>
      </c>
      <c r="G20" s="32">
        <f t="shared" si="1"/>
        <v>0.11582806883814334</v>
      </c>
      <c r="H20" s="28">
        <f>+H85</f>
        <v>8195641888.6700001</v>
      </c>
      <c r="I20" s="33">
        <f t="shared" si="2"/>
        <v>7.7707821456393156E-2</v>
      </c>
    </row>
    <row r="21" spans="2:9" s="1" customFormat="1" ht="30" customHeight="1" x14ac:dyDescent="0.25">
      <c r="B21" s="34" t="s">
        <v>15</v>
      </c>
      <c r="C21" s="39">
        <f>+C42+C64+C86+C109+C130</f>
        <v>30902950000</v>
      </c>
      <c r="D21" s="39">
        <f>+D42+D64+D86+D109+D130</f>
        <v>11765026999</v>
      </c>
      <c r="E21" s="40">
        <f>+D21/C21</f>
        <v>0.38070886433172235</v>
      </c>
      <c r="F21" s="39">
        <f>+F42+F64+F86+F109+F130</f>
        <v>11726433693</v>
      </c>
      <c r="G21" s="40">
        <f t="shared" si="1"/>
        <v>0.37946000925477991</v>
      </c>
      <c r="H21" s="39">
        <f>+H42+H64+H86+H109+H130</f>
        <v>11683249677</v>
      </c>
      <c r="I21" s="41">
        <f t="shared" si="2"/>
        <v>0.37806260169336586</v>
      </c>
    </row>
    <row r="22" spans="2:9" s="5" customFormat="1" ht="18" x14ac:dyDescent="0.25">
      <c r="B22" s="17" t="s">
        <v>10</v>
      </c>
      <c r="C22" s="18">
        <f>+C43+C65+C87+C110+C131</f>
        <v>512625614849</v>
      </c>
      <c r="D22" s="18">
        <f>+D43+D65+D87+D110+D131</f>
        <v>240041619109.34003</v>
      </c>
      <c r="E22" s="19">
        <f>+D22/C22</f>
        <v>0.46825911963070194</v>
      </c>
      <c r="F22" s="18">
        <f>+F43+F65+F87+F110+F131</f>
        <v>4995688623.96</v>
      </c>
      <c r="G22" s="19">
        <f>+F22/C22</f>
        <v>9.7452965268455035E-3</v>
      </c>
      <c r="H22" s="18">
        <f>+H43+H65+H87+H110+H131</f>
        <v>4966983038.96</v>
      </c>
      <c r="I22" s="19">
        <f>+H22/C22</f>
        <v>9.6892993543115941E-3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3492293263849</v>
      </c>
      <c r="D24" s="21">
        <f>+D22+D16</f>
        <v>1222611588509.21</v>
      </c>
      <c r="E24" s="22">
        <f>+D24/C24</f>
        <v>0.35008846512555464</v>
      </c>
      <c r="F24" s="21">
        <f>+F22+F16</f>
        <v>491719720088.84003</v>
      </c>
      <c r="G24" s="22">
        <f>+F24/C24</f>
        <v>0.14080138262698347</v>
      </c>
      <c r="H24" s="21">
        <f>+H22+H16</f>
        <v>457418431642.94</v>
      </c>
      <c r="I24" s="22">
        <f>+H24/C24</f>
        <v>0.13097938720610203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109032139000</v>
      </c>
      <c r="D38" s="18">
        <f>+D39+D40+D41+D42</f>
        <v>31551057112.93</v>
      </c>
      <c r="E38" s="19">
        <f>+D38/C38</f>
        <v>0.28937391673963214</v>
      </c>
      <c r="F38" s="18">
        <f>+F39+F40+F41+F42</f>
        <v>13083145756.300001</v>
      </c>
      <c r="G38" s="19">
        <f>+F38/C38</f>
        <v>0.11999347968675549</v>
      </c>
      <c r="H38" s="18">
        <f>+H39+H40+H41+H42</f>
        <v>12966556593.300001</v>
      </c>
      <c r="I38" s="19">
        <f>+H38/C38</f>
        <v>0.11892416962763613</v>
      </c>
    </row>
    <row r="39" spans="2:9" ht="18" customHeight="1" x14ac:dyDescent="0.3">
      <c r="B39" s="23" t="s">
        <v>8</v>
      </c>
      <c r="C39" s="24">
        <v>34511800000</v>
      </c>
      <c r="D39" s="24">
        <v>9469084429</v>
      </c>
      <c r="E39" s="25">
        <f>+D39/C39</f>
        <v>0.27437237202927695</v>
      </c>
      <c r="F39" s="24">
        <v>9335707817</v>
      </c>
      <c r="G39" s="25">
        <f t="shared" ref="G39:G42" si="4">+F39/C39</f>
        <v>0.2705077051037616</v>
      </c>
      <c r="H39" s="24">
        <v>9335707817</v>
      </c>
      <c r="I39" s="26">
        <f t="shared" ref="I39" si="5">+H39/C39</f>
        <v>0.2705077051037616</v>
      </c>
    </row>
    <row r="40" spans="2:9" ht="18" customHeight="1" x14ac:dyDescent="0.3">
      <c r="B40" s="27" t="s">
        <v>13</v>
      </c>
      <c r="C40" s="28">
        <v>33930100000</v>
      </c>
      <c r="D40" s="28">
        <v>9514353547.9300003</v>
      </c>
      <c r="E40" s="29">
        <f t="shared" ref="E40:E41" si="6">+D40/C40</f>
        <v>0.28041041871170436</v>
      </c>
      <c r="F40" s="28">
        <v>2399384502.1999998</v>
      </c>
      <c r="G40" s="29">
        <f t="shared" si="4"/>
        <v>7.0715515197420573E-2</v>
      </c>
      <c r="H40" s="28">
        <v>2299620584.1999998</v>
      </c>
      <c r="I40" s="30">
        <f>+H40/C40</f>
        <v>6.7775237449933828E-2</v>
      </c>
    </row>
    <row r="41" spans="2:9" ht="18" customHeight="1" x14ac:dyDescent="0.3">
      <c r="B41" s="27" t="s">
        <v>14</v>
      </c>
      <c r="C41" s="28">
        <v>40311199000</v>
      </c>
      <c r="D41" s="28">
        <v>12491358236</v>
      </c>
      <c r="E41" s="29">
        <f t="shared" si="6"/>
        <v>0.30987315053566133</v>
      </c>
      <c r="F41" s="28">
        <v>1271792537.0999999</v>
      </c>
      <c r="G41" s="29">
        <f t="shared" si="4"/>
        <v>3.1549360193925263E-2</v>
      </c>
      <c r="H41" s="28">
        <v>1254967292.0999999</v>
      </c>
      <c r="I41" s="30">
        <f t="shared" ref="I41:I42" si="7">+H41/C41</f>
        <v>3.1131976305145373E-2</v>
      </c>
    </row>
    <row r="42" spans="2:9" ht="30" customHeight="1" x14ac:dyDescent="0.25">
      <c r="B42" s="34" t="s">
        <v>15</v>
      </c>
      <c r="C42" s="39">
        <v>279040000</v>
      </c>
      <c r="D42" s="39">
        <v>76260900</v>
      </c>
      <c r="E42" s="42">
        <f>+D42/C42</f>
        <v>0.2732973767201835</v>
      </c>
      <c r="F42" s="39">
        <v>76260900</v>
      </c>
      <c r="G42" s="44">
        <f t="shared" si="4"/>
        <v>0.2732973767201835</v>
      </c>
      <c r="H42" s="39">
        <v>76260900</v>
      </c>
      <c r="I42" s="43">
        <f t="shared" si="7"/>
        <v>0.2732973767201835</v>
      </c>
    </row>
    <row r="43" spans="2:9" ht="18" customHeight="1" x14ac:dyDescent="0.25">
      <c r="B43" s="17" t="s">
        <v>10</v>
      </c>
      <c r="C43" s="18">
        <v>36331085001</v>
      </c>
      <c r="D43" s="18">
        <v>8365252231</v>
      </c>
      <c r="E43" s="19">
        <f>+D43/C43</f>
        <v>0.23025054800234426</v>
      </c>
      <c r="F43" s="18">
        <v>1738131572</v>
      </c>
      <c r="G43" s="19">
        <f>+F43/C43</f>
        <v>4.7841444095384392E-2</v>
      </c>
      <c r="H43" s="18">
        <v>1723425987</v>
      </c>
      <c r="I43" s="19">
        <f>+H43/C43</f>
        <v>4.7436678176623774E-2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145363224001</v>
      </c>
      <c r="D45" s="21">
        <f>+D43+D38</f>
        <v>39916309343.93</v>
      </c>
      <c r="E45" s="22">
        <f>+D45/C45</f>
        <v>0.27459702836293315</v>
      </c>
      <c r="F45" s="21">
        <f>+F43+F38</f>
        <v>14821277328.300001</v>
      </c>
      <c r="G45" s="22">
        <f>+F45/C45</f>
        <v>0.10196029587372141</v>
      </c>
      <c r="H45" s="21">
        <f>+H43+H38</f>
        <v>14689982580.300001</v>
      </c>
      <c r="I45" s="22">
        <f>+H45/C45</f>
        <v>0.10105707740906286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368324800000</v>
      </c>
      <c r="D60" s="18">
        <f>+D61+D62+D63+D64</f>
        <v>118261044159.03</v>
      </c>
      <c r="E60" s="19">
        <f>+D60/C60</f>
        <v>0.32107814667660173</v>
      </c>
      <c r="F60" s="18">
        <f>+F61+F62+F63+F64</f>
        <v>88476494348.290009</v>
      </c>
      <c r="G60" s="19">
        <f>+F60/C60</f>
        <v>0.24021324208494788</v>
      </c>
      <c r="H60" s="18">
        <f>+H61+H62+H63+H64</f>
        <v>74293842743.460007</v>
      </c>
      <c r="I60" s="19">
        <f>+H60/C60</f>
        <v>0.20170741352051236</v>
      </c>
    </row>
    <row r="61" spans="2:9" ht="18" customHeight="1" x14ac:dyDescent="0.3">
      <c r="B61" s="23" t="s">
        <v>8</v>
      </c>
      <c r="C61" s="24">
        <v>174951600000</v>
      </c>
      <c r="D61" s="24">
        <v>46363279152</v>
      </c>
      <c r="E61" s="25">
        <f>+D61/C61</f>
        <v>0.26500631690136017</v>
      </c>
      <c r="F61" s="24">
        <v>46363279152</v>
      </c>
      <c r="G61" s="25">
        <f t="shared" ref="G61:G64" si="8">+F61/C61</f>
        <v>0.26500631690136017</v>
      </c>
      <c r="H61" s="24">
        <v>44077812252</v>
      </c>
      <c r="I61" s="26">
        <f t="shared" ref="I61" si="9">+H61/C61</f>
        <v>0.25194289307442747</v>
      </c>
    </row>
    <row r="62" spans="2:9" ht="18" customHeight="1" x14ac:dyDescent="0.3">
      <c r="B62" s="27" t="s">
        <v>13</v>
      </c>
      <c r="C62" s="28">
        <v>82071200000</v>
      </c>
      <c r="D62" s="28">
        <v>49904304965.93</v>
      </c>
      <c r="E62" s="29">
        <f t="shared" ref="E62:E63" si="10">+D62/C62</f>
        <v>0.60806110993783447</v>
      </c>
      <c r="F62" s="28">
        <v>20121852477.189999</v>
      </c>
      <c r="G62" s="29">
        <f t="shared" si="8"/>
        <v>0.24517556069839358</v>
      </c>
      <c r="H62" s="28">
        <v>12312421518.91</v>
      </c>
      <c r="I62" s="30">
        <f>+H62/C62</f>
        <v>0.15002121961065515</v>
      </c>
    </row>
    <row r="63" spans="2:9" ht="18" customHeight="1" x14ac:dyDescent="0.3">
      <c r="B63" s="27" t="s">
        <v>14</v>
      </c>
      <c r="C63" s="28">
        <v>107116900000</v>
      </c>
      <c r="D63" s="28">
        <v>19384049445.099998</v>
      </c>
      <c r="E63" s="29">
        <f t="shared" si="10"/>
        <v>0.18096163579323149</v>
      </c>
      <c r="F63" s="28">
        <v>19384049445.099998</v>
      </c>
      <c r="G63" s="29">
        <f t="shared" si="8"/>
        <v>0.18096163579323149</v>
      </c>
      <c r="H63" s="28">
        <v>15304799698.549999</v>
      </c>
      <c r="I63" s="30">
        <f t="shared" ref="I63:I64" si="11">+H63/C63</f>
        <v>0.14287941210537272</v>
      </c>
    </row>
    <row r="64" spans="2:9" ht="30" customHeight="1" x14ac:dyDescent="0.25">
      <c r="B64" s="34" t="s">
        <v>15</v>
      </c>
      <c r="C64" s="39">
        <v>4185100000</v>
      </c>
      <c r="D64" s="39">
        <v>2609410596</v>
      </c>
      <c r="E64" s="42">
        <f>+D64/C64</f>
        <v>0.62350017825141568</v>
      </c>
      <c r="F64" s="39">
        <v>2607313274</v>
      </c>
      <c r="G64" s="42">
        <f t="shared" si="8"/>
        <v>0.62299903801581802</v>
      </c>
      <c r="H64" s="39">
        <v>2598809274</v>
      </c>
      <c r="I64" s="43">
        <f t="shared" si="11"/>
        <v>0.62096706745358532</v>
      </c>
    </row>
    <row r="65" spans="2:9" ht="18" customHeight="1" x14ac:dyDescent="0.25">
      <c r="B65" s="17" t="s">
        <v>10</v>
      </c>
      <c r="C65" s="18">
        <v>105429302030</v>
      </c>
      <c r="D65" s="18">
        <v>6571584245.9300003</v>
      </c>
      <c r="E65" s="19">
        <f>+D65/C65</f>
        <v>6.2331667946165958E-2</v>
      </c>
      <c r="F65" s="18">
        <v>1631504363.4100001</v>
      </c>
      <c r="G65" s="19">
        <f>+F65/C65</f>
        <v>1.5474866398582001E-2</v>
      </c>
      <c r="H65" s="18">
        <v>1631504363.4100001</v>
      </c>
      <c r="I65" s="19">
        <f>+H65/C65</f>
        <v>1.5474866398582001E-2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473754102030</v>
      </c>
      <c r="D67" s="21">
        <f>+D65+D60</f>
        <v>124832628404.95999</v>
      </c>
      <c r="E67" s="22">
        <f>+D67/C67</f>
        <v>0.26349667025586004</v>
      </c>
      <c r="F67" s="21">
        <f>+F65+F60</f>
        <v>90107998711.700012</v>
      </c>
      <c r="G67" s="22">
        <f>+F67/C67</f>
        <v>0.19019993352161838</v>
      </c>
      <c r="H67" s="21">
        <f>+H65+H60</f>
        <v>75925347106.87001</v>
      </c>
      <c r="I67" s="22">
        <f>+H67/C67</f>
        <v>0.16026319726105953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1484319000000</v>
      </c>
      <c r="D81" s="18">
        <f>+D82+D83+D84+D85+D86</f>
        <v>385495625302.15997</v>
      </c>
      <c r="E81" s="19">
        <f>+D81/C81</f>
        <v>0.25971211397426025</v>
      </c>
      <c r="F81" s="18">
        <f>+F82+F83+F84+F85+F86</f>
        <v>311535273785.84998</v>
      </c>
      <c r="G81" s="19">
        <f>+F81/C81</f>
        <v>0.20988431313339651</v>
      </c>
      <c r="H81" s="18">
        <f>+H82+H83+H84+H85+H86</f>
        <v>292138883307.13995</v>
      </c>
      <c r="I81" s="19">
        <f>+H81/C81</f>
        <v>0.19681677813673473</v>
      </c>
    </row>
    <row r="82" spans="2:9" ht="18" customHeight="1" x14ac:dyDescent="0.3">
      <c r="B82" s="23" t="s">
        <v>8</v>
      </c>
      <c r="C82" s="24">
        <v>1075769000000</v>
      </c>
      <c r="D82" s="24">
        <v>254045415031.67999</v>
      </c>
      <c r="E82" s="25">
        <f>+D82/C82</f>
        <v>0.23615238497454377</v>
      </c>
      <c r="F82" s="24">
        <v>248446674772.67999</v>
      </c>
      <c r="G82" s="25">
        <f t="shared" ref="G82:G86" si="12">+F82/C82</f>
        <v>0.23094797746791365</v>
      </c>
      <c r="H82" s="24">
        <v>233607216133.67999</v>
      </c>
      <c r="I82" s="26">
        <f t="shared" ref="I82" si="13">+H82/C82</f>
        <v>0.21715369761880104</v>
      </c>
    </row>
    <row r="83" spans="2:9" ht="18" customHeight="1" x14ac:dyDescent="0.3">
      <c r="B83" s="27" t="s">
        <v>13</v>
      </c>
      <c r="C83" s="28">
        <v>211651500000</v>
      </c>
      <c r="D83" s="28">
        <v>69774548520.649994</v>
      </c>
      <c r="E83" s="29">
        <f t="shared" ref="E83:E84" si="14">+D83/C83</f>
        <v>0.32966715813802405</v>
      </c>
      <c r="F83" s="28">
        <v>37373273758.669998</v>
      </c>
      <c r="G83" s="29">
        <f t="shared" si="12"/>
        <v>0.17657930021129073</v>
      </c>
      <c r="H83" s="28">
        <v>36922807633.669998</v>
      </c>
      <c r="I83" s="30">
        <f>+H83/C83</f>
        <v>0.1744509612909429</v>
      </c>
    </row>
    <row r="84" spans="2:9" ht="18" customHeight="1" x14ac:dyDescent="0.25">
      <c r="B84" s="27" t="s">
        <v>14</v>
      </c>
      <c r="C84" s="39">
        <v>66334800000</v>
      </c>
      <c r="D84" s="39">
        <v>11253238091.370001</v>
      </c>
      <c r="E84" s="42">
        <f t="shared" si="14"/>
        <v>0.16964305449583025</v>
      </c>
      <c r="F84" s="39">
        <v>4456380468.1199999</v>
      </c>
      <c r="G84" s="42">
        <f t="shared" si="12"/>
        <v>6.7180129707483854E-2</v>
      </c>
      <c r="H84" s="39">
        <v>4405038148.1199999</v>
      </c>
      <c r="I84" s="43">
        <f t="shared" ref="I84:I86" si="15">+H84/C84</f>
        <v>6.6406141996659368E-2</v>
      </c>
    </row>
    <row r="85" spans="2:9" ht="18" customHeight="1" x14ac:dyDescent="0.25">
      <c r="B85" s="31" t="s">
        <v>9</v>
      </c>
      <c r="C85" s="39">
        <v>105467400000</v>
      </c>
      <c r="D85" s="39">
        <v>41343068155.459999</v>
      </c>
      <c r="E85" s="42">
        <f>+D85/C85</f>
        <v>0.39199855268509509</v>
      </c>
      <c r="F85" s="39">
        <v>12216085267.379999</v>
      </c>
      <c r="G85" s="42">
        <f t="shared" si="12"/>
        <v>0.11582806883814334</v>
      </c>
      <c r="H85" s="39">
        <v>8195641888.6700001</v>
      </c>
      <c r="I85" s="43">
        <f t="shared" si="15"/>
        <v>7.7707821456393156E-2</v>
      </c>
    </row>
    <row r="86" spans="2:9" ht="30" customHeight="1" x14ac:dyDescent="0.25">
      <c r="B86" s="34" t="s">
        <v>15</v>
      </c>
      <c r="C86" s="39">
        <v>25096300000</v>
      </c>
      <c r="D86" s="39">
        <v>9079355503</v>
      </c>
      <c r="E86" s="42">
        <f>+D86/C86</f>
        <v>0.36178064109051933</v>
      </c>
      <c r="F86" s="39">
        <v>9042859519</v>
      </c>
      <c r="G86" s="42">
        <f t="shared" si="12"/>
        <v>0.36032640345389561</v>
      </c>
      <c r="H86" s="39">
        <v>9008179503</v>
      </c>
      <c r="I86" s="43">
        <f t="shared" si="15"/>
        <v>0.35894452580659303</v>
      </c>
    </row>
    <row r="87" spans="2:9" ht="18" customHeight="1" x14ac:dyDescent="0.25">
      <c r="B87" s="17" t="s">
        <v>10</v>
      </c>
      <c r="C87" s="18">
        <v>2115927818</v>
      </c>
      <c r="D87" s="18">
        <v>233367071</v>
      </c>
      <c r="E87" s="19">
        <f>+D87/C87</f>
        <v>0.11029065784511559</v>
      </c>
      <c r="F87" s="18">
        <v>140000000</v>
      </c>
      <c r="G87" s="19">
        <f>+F87/C87</f>
        <v>6.6164827934598283E-2</v>
      </c>
      <c r="H87" s="18">
        <v>140000000</v>
      </c>
      <c r="I87" s="19">
        <f>+H87/C87</f>
        <v>6.6164827934598283E-2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1486434927818</v>
      </c>
      <c r="D89" s="21">
        <f>+D87+D81</f>
        <v>385728992373.15997</v>
      </c>
      <c r="E89" s="22">
        <f>+D89/C89</f>
        <v>0.25949941376807373</v>
      </c>
      <c r="F89" s="21">
        <f>+F87+F81</f>
        <v>311675273785.84998</v>
      </c>
      <c r="G89" s="22">
        <f>+F89/C89</f>
        <v>0.20967972963563977</v>
      </c>
      <c r="H89" s="21">
        <f>+H87+H81</f>
        <v>292278883307.13995</v>
      </c>
      <c r="I89" s="22">
        <f>+H89/C89</f>
        <v>0.19663079616689871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77614700000</v>
      </c>
      <c r="D105" s="18">
        <f>+D106+D107+D108+D109</f>
        <v>46023478680.229996</v>
      </c>
      <c r="E105" s="19">
        <f>+D105/C105</f>
        <v>0.59297373667913422</v>
      </c>
      <c r="F105" s="18">
        <f>+F106+F107+F108+F109</f>
        <v>15795047414.739998</v>
      </c>
      <c r="G105" s="19">
        <f>+F105/C105</f>
        <v>0.20350587472141229</v>
      </c>
      <c r="H105" s="18">
        <f>+H106+H107+H108+H109</f>
        <v>15307547414.739998</v>
      </c>
      <c r="I105" s="19">
        <f>+H105/C105</f>
        <v>0.19722484806022567</v>
      </c>
    </row>
    <row r="106" spans="2:9" ht="18" customHeight="1" x14ac:dyDescent="0.3">
      <c r="B106" s="23" t="s">
        <v>8</v>
      </c>
      <c r="C106" s="24">
        <v>24980600000</v>
      </c>
      <c r="D106" s="24">
        <v>7555465256</v>
      </c>
      <c r="E106" s="25">
        <f>+D106/C106</f>
        <v>0.30245331401167308</v>
      </c>
      <c r="F106" s="24">
        <v>7555465256</v>
      </c>
      <c r="G106" s="25">
        <f t="shared" ref="G106:G109" si="16">+F106/C106</f>
        <v>0.30245331401167308</v>
      </c>
      <c r="H106" s="24">
        <v>7555465256</v>
      </c>
      <c r="I106" s="26">
        <f t="shared" ref="I106" si="17">+H106/C106</f>
        <v>0.30245331401167308</v>
      </c>
    </row>
    <row r="107" spans="2:9" ht="18" customHeight="1" x14ac:dyDescent="0.3">
      <c r="B107" s="27" t="s">
        <v>13</v>
      </c>
      <c r="C107" s="28">
        <v>11520600000</v>
      </c>
      <c r="D107" s="24">
        <v>10145305687.959999</v>
      </c>
      <c r="E107" s="29">
        <f t="shared" ref="E107:E108" si="18">+D107/C107</f>
        <v>0.88062303074145432</v>
      </c>
      <c r="F107" s="24">
        <v>2078109606.1199999</v>
      </c>
      <c r="G107" s="29">
        <f t="shared" si="16"/>
        <v>0.18038206396541845</v>
      </c>
      <c r="H107" s="24">
        <v>2078109606.1199999</v>
      </c>
      <c r="I107" s="30">
        <f>+H107/C107</f>
        <v>0.18038206396541845</v>
      </c>
    </row>
    <row r="108" spans="2:9" ht="18" customHeight="1" x14ac:dyDescent="0.3">
      <c r="B108" s="27" t="s">
        <v>14</v>
      </c>
      <c r="C108" s="28">
        <v>41042300000</v>
      </c>
      <c r="D108" s="28">
        <v>28322707736.27</v>
      </c>
      <c r="E108" s="29">
        <f t="shared" si="18"/>
        <v>0.69008578311327584</v>
      </c>
      <c r="F108" s="28">
        <v>6161472552.6199999</v>
      </c>
      <c r="G108" s="29">
        <f t="shared" si="16"/>
        <v>0.15012493336435823</v>
      </c>
      <c r="H108" s="28">
        <v>5673972552.6199999</v>
      </c>
      <c r="I108" s="30">
        <f t="shared" ref="I108:I109" si="19">+H108/C108</f>
        <v>0.13824694407038593</v>
      </c>
    </row>
    <row r="109" spans="2:9" ht="30" customHeight="1" x14ac:dyDescent="0.2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25">
      <c r="B110" s="17" t="s">
        <v>10</v>
      </c>
      <c r="C110" s="18">
        <v>17330500000</v>
      </c>
      <c r="D110" s="18">
        <v>5726230500.9899998</v>
      </c>
      <c r="E110" s="19">
        <f>+D110/C110</f>
        <v>0.33041346187299847</v>
      </c>
      <c r="F110" s="18">
        <v>834574080.22000003</v>
      </c>
      <c r="G110" s="19">
        <f>+F110/C110</f>
        <v>4.8156376343440756E-2</v>
      </c>
      <c r="H110" s="18">
        <v>820574080.22000003</v>
      </c>
      <c r="I110" s="19">
        <f>+H110/C110</f>
        <v>4.7348551987536423E-2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94945200000</v>
      </c>
      <c r="D112" s="21">
        <f>+D110+D105</f>
        <v>51749709181.219994</v>
      </c>
      <c r="E112" s="22">
        <f>+D112/C112</f>
        <v>0.54504818759895179</v>
      </c>
      <c r="F112" s="21">
        <f>+F110+F105</f>
        <v>16629621494.959997</v>
      </c>
      <c r="G112" s="22">
        <f>+F112/C112</f>
        <v>0.17514968102610767</v>
      </c>
      <c r="H112" s="21">
        <f>+H110+H105</f>
        <v>16128121494.959997</v>
      </c>
      <c r="I112" s="22">
        <f>+H112/C112</f>
        <v>0.16986768678100628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940377010000</v>
      </c>
      <c r="D126" s="18">
        <f>+D127+D128+D129+D130</f>
        <v>401238764145.51996</v>
      </c>
      <c r="E126" s="19">
        <f>+D126/C126</f>
        <v>0.42667861919074346</v>
      </c>
      <c r="F126" s="18">
        <f>+F127+F128+F129+F130</f>
        <v>57834070159.699997</v>
      </c>
      <c r="G126" s="19">
        <f>+F126/C126</f>
        <v>6.1500940096036585E-2</v>
      </c>
      <c r="H126" s="18">
        <f>+H127+H128+H129+H130</f>
        <v>57744618545.339996</v>
      </c>
      <c r="I126" s="19">
        <f>+H126/C126</f>
        <v>6.1405816955627184E-2</v>
      </c>
    </row>
    <row r="127" spans="2:9" ht="18" customHeight="1" x14ac:dyDescent="0.3">
      <c r="B127" s="23" t="s">
        <v>8</v>
      </c>
      <c r="C127" s="24">
        <v>21360500000</v>
      </c>
      <c r="D127" s="24">
        <v>5940033335</v>
      </c>
      <c r="E127" s="25">
        <f>+D127/C127</f>
        <v>0.27808493878888602</v>
      </c>
      <c r="F127" s="24">
        <v>5939962835</v>
      </c>
      <c r="G127" s="25">
        <f t="shared" ref="G127:G130" si="20">+F127/C127</f>
        <v>0.27808163830434679</v>
      </c>
      <c r="H127" s="24">
        <v>5939962835</v>
      </c>
      <c r="I127" s="26">
        <f t="shared" ref="I127" si="21">+H127/C127</f>
        <v>0.27808163830434679</v>
      </c>
    </row>
    <row r="128" spans="2:9" ht="18" customHeight="1" x14ac:dyDescent="0.3">
      <c r="B128" s="27" t="s">
        <v>13</v>
      </c>
      <c r="C128" s="28">
        <v>70059900000</v>
      </c>
      <c r="D128" s="28">
        <v>49751008604.480003</v>
      </c>
      <c r="E128" s="29">
        <f t="shared" ref="E128:E129" si="22">+D128/C128</f>
        <v>0.71012103363664525</v>
      </c>
      <c r="F128" s="28">
        <v>11143197633.34</v>
      </c>
      <c r="G128" s="29">
        <f t="shared" si="20"/>
        <v>0.15905243417903822</v>
      </c>
      <c r="H128" s="28">
        <v>11143197633.34</v>
      </c>
      <c r="I128" s="30">
        <f>+H128/C128</f>
        <v>0.15905243417903822</v>
      </c>
    </row>
    <row r="129" spans="2:9" ht="18" customHeight="1" x14ac:dyDescent="0.3">
      <c r="B129" s="27" t="s">
        <v>14</v>
      </c>
      <c r="C129" s="28">
        <v>847685300000</v>
      </c>
      <c r="D129" s="28">
        <v>345547722206.03998</v>
      </c>
      <c r="E129" s="29">
        <f t="shared" si="22"/>
        <v>0.40763679894654298</v>
      </c>
      <c r="F129" s="28">
        <v>40750909691.360001</v>
      </c>
      <c r="G129" s="29">
        <f t="shared" si="20"/>
        <v>4.8073158389510824E-2</v>
      </c>
      <c r="H129" s="28">
        <v>40661458077</v>
      </c>
      <c r="I129" s="30">
        <f t="shared" ref="I129:I130" si="23">+H129/C129</f>
        <v>4.7967633834159917E-2</v>
      </c>
    </row>
    <row r="130" spans="2:9" ht="30" customHeight="1" x14ac:dyDescent="0.25">
      <c r="B130" s="34" t="s">
        <v>15</v>
      </c>
      <c r="C130" s="39">
        <v>1271310000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351418800000</v>
      </c>
      <c r="D131" s="18">
        <v>219145185060.42001</v>
      </c>
      <c r="E131" s="19">
        <f>+D131/C131</f>
        <v>0.62360119908331602</v>
      </c>
      <c r="F131" s="18">
        <v>651478608.33000004</v>
      </c>
      <c r="G131" s="19">
        <f>+F131/C131</f>
        <v>1.8538524641538816E-3</v>
      </c>
      <c r="H131" s="18">
        <v>651478608.33000004</v>
      </c>
      <c r="I131" s="19">
        <f>+H131/C131</f>
        <v>1.8538524641538816E-3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1291795810000</v>
      </c>
      <c r="D133" s="8">
        <f>+D126+D131</f>
        <v>620383949205.93994</v>
      </c>
      <c r="E133" s="9">
        <f>+D133/C133</f>
        <v>0.48024923475014208</v>
      </c>
      <c r="F133" s="8">
        <f>+F126+F131</f>
        <v>58485548768.029999</v>
      </c>
      <c r="G133" s="9">
        <f>+F133/C133</f>
        <v>4.5274607887162907E-2</v>
      </c>
      <c r="H133" s="8">
        <f>+H126+H131</f>
        <v>58396097153.669998</v>
      </c>
      <c r="I133" s="9">
        <f>+H133/C133</f>
        <v>4.5205361947775628E-2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2TV4CCKVFCYA-1167877901-595</_dlc_DocId>
    <_dlc_DocIdUrl xmlns="81cc8fc0-8d1e-4295-8f37-5d076116407c">
      <Url>https://www.minjusticia.gov.co/ministerio/_layouts/15/DocIdRedir.aspx?ID=2TV4CCKVFCYA-1167877901-595</Url>
      <Description>2TV4CCKVFCYA-1167877901-595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4A00E6-097C-4023-B399-3E7905AEFE6D}"/>
</file>

<file path=customXml/itemProps2.xml><?xml version="1.0" encoding="utf-8"?>
<ds:datastoreItem xmlns:ds="http://schemas.openxmlformats.org/officeDocument/2006/customXml" ds:itemID="{33A48A3A-893E-4BAB-A4B8-70A7C636132F}"/>
</file>

<file path=customXml/itemProps3.xml><?xml version="1.0" encoding="utf-8"?>
<ds:datastoreItem xmlns:ds="http://schemas.openxmlformats.org/officeDocument/2006/customXml" ds:itemID="{42BC3386-889E-478D-A66A-D9B87203F7FE}"/>
</file>

<file path=customXml/itemProps4.xml><?xml version="1.0" encoding="utf-8"?>
<ds:datastoreItem xmlns:ds="http://schemas.openxmlformats.org/officeDocument/2006/customXml" ds:itemID="{9A825DA7-148E-4887-B6C4-7D0447066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2021-09-02T20:08:30Z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b9299d53-a061-4242-bca0-37650e8fcd8e</vt:lpwstr>
  </property>
</Properties>
</file>