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ocuments\Martha Lucia\Minjusticia\2026\OFERTA INSTITUCIONAL\"/>
    </mc:Choice>
  </mc:AlternateContent>
  <xr:revisionPtr revIDLastSave="0" documentId="13_ncr:1_{75510165-6A2B-482C-9BFC-2F21ABC445EF}" xr6:coauthVersionLast="47" xr6:coauthVersionMax="47" xr10:uidLastSave="{00000000-0000-0000-0000-000000000000}"/>
  <bookViews>
    <workbookView xWindow="1560" yWindow="1560" windowWidth="24225" windowHeight="13305" activeTab="1" xr2:uid="{00000000-000D-0000-FFFF-FFFF00000000}"/>
  </bookViews>
  <sheets>
    <sheet name="00_Generalidades" sheetId="1" r:id="rId1"/>
    <sheet name="01_Matriz_Oferta" sheetId="2" r:id="rId2"/>
    <sheet name="02_Diccionario_Campos" sheetId="3" state="hidden" r:id="rId3"/>
    <sheet name="02_Guía de diligenciamiento" sheetId="10" r:id="rId4"/>
    <sheet name="Catalogos" sheetId="4" state="hidden" r:id="rId5"/>
    <sheet name="Check list_ARCO" sheetId="6" state="hidden" r:id="rId6"/>
    <sheet name="06_Fuentes" sheetId="7" state="hidden" r:id="rId7"/>
    <sheet name="08_Dashboard" sheetId="9" state="hidden" r:id="rId8"/>
  </sheets>
  <externalReferences>
    <externalReference r:id="rId9"/>
    <externalReference r:id="rId1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9" l="1"/>
  <c r="E17" i="9"/>
  <c r="E16" i="9"/>
  <c r="E15" i="9"/>
  <c r="E14" i="9"/>
  <c r="E13" i="9"/>
  <c r="E12" i="9"/>
  <c r="E11" i="9"/>
  <c r="E10" i="9"/>
  <c r="E9" i="9"/>
  <c r="E8" i="9"/>
  <c r="E7" i="9"/>
  <c r="B7" i="9"/>
  <c r="E6" i="9"/>
  <c r="B6" i="9"/>
  <c r="E5" i="9"/>
  <c r="B5" i="9"/>
  <c r="E4" i="9"/>
  <c r="B4" i="9"/>
  <c r="B8"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tc={B9CF97EA-8906-BD4A-9039-CF2BFAA8B508}</author>
    <author>tc={01EE5536-A1D7-0047-B2FD-0FBD8849FE48}</author>
    <author>tc={F23ABBD2-0A5F-EE4B-85FB-64E0055F34DE}</author>
    <author>tc={A943E642-C12E-6949-B629-070451F90C4D}</author>
  </authors>
  <commentList>
    <comment ref="O5" authorId="0" shapeId="0" xr:uid="{00000000-0006-0000-01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Uso exclusido de la OAP</t>
        </r>
      </text>
    </comment>
    <comment ref="P5" authorId="1" shapeId="0" xr:uid="{00000000-0006-0000-0100-000002000000}">
      <text>
        <r>
          <rPr>
            <sz val="11"/>
            <rFont val="Carlito"/>
          </rPr>
          <t>[Threaded comment]
Your version of Excel allows you to read this threaded comment; however, any edits to it will get removed if the file is opened in a newer version of Excel. Learn more: https://go.microsoft.com/fwlink/?linkid=870924
Comment:
    Uso exclusido de la OAP</t>
        </r>
      </text>
    </comment>
    <comment ref="X5" authorId="2" shapeId="0" xr:uid="{00000000-0006-0000-0100-000003000000}">
      <text>
        <r>
          <rPr>
            <sz val="11"/>
            <rFont val="Carlito"/>
          </rPr>
          <t>[Threaded comment]
Your version of Excel allows you to read this threaded comment; however, any edits to it will get removed if the file is opened in a newer version of Excel. Learn more: https://go.microsoft.com/fwlink/?linkid=870924
Comment:
    ¿Por dónde entra o accede el usuario a la oferta?</t>
        </r>
      </text>
    </comment>
    <comment ref="Z5" authorId="3" shapeId="0" xr:uid="{00000000-0006-0000-0100-000004000000}">
      <text>
        <r>
          <rPr>
            <sz val="11"/>
            <rFont val="Carlito"/>
          </rPr>
          <t>[Threaded comment]
Your version of Excel allows you to read this threaded comment; however, any edits to it will get removed if the file is opened in a newer version of Excel. Learn more: https://go.microsoft.com/fwlink/?linkid=870924
Comment:
    ¿Cómo se presta o entrega la oferta al usuario?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tc={B9CF97EA-8906-BD4B-9039-CF2BFAA8B508}</author>
    <author>tc={01EE5536-A1D7-0048-B2FD-0FBD8849FE48}</author>
    <author>tc={F23ABBD2-0A5F-EE4C-85FB-64E0055F34DE}</author>
    <author>tc={A943E642-C12E-694A-B629-070451F90C4D}</author>
  </authors>
  <commentList>
    <comment ref="A45" authorId="0" shapeId="0" xr:uid="{00000000-0006-0000-03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Uso exclusido de la OAP</t>
        </r>
      </text>
    </comment>
    <comment ref="A46" authorId="1" shapeId="0" xr:uid="{00000000-0006-0000-0300-000002000000}">
      <text>
        <r>
          <rPr>
            <sz val="11"/>
            <rFont val="Carlito"/>
          </rPr>
          <t>[Threaded comment]
Your version of Excel allows you to read this threaded comment; however, any edits to it will get removed if the file is opened in a newer version of Excel. Learn more: https://go.microsoft.com/fwlink/?linkid=870924
Comment:
    Uso exclusido de la OAP</t>
        </r>
      </text>
    </comment>
    <comment ref="A55" authorId="2" shapeId="0" xr:uid="{00000000-0006-0000-0300-000003000000}">
      <text>
        <r>
          <rPr>
            <sz val="11"/>
            <rFont val="Carlito"/>
          </rPr>
          <t>[Threaded comment]
Your version of Excel allows you to read this threaded comment; however, any edits to it will get removed if the file is opened in a newer version of Excel. Learn more: https://go.microsoft.com/fwlink/?linkid=870924
Comment:
    ¿Por dónde entra o accede el usuario a la oferta?</t>
        </r>
      </text>
    </comment>
    <comment ref="A57" authorId="3" shapeId="0" xr:uid="{00000000-0006-0000-0300-000004000000}">
      <text>
        <r>
          <rPr>
            <sz val="11"/>
            <rFont val="Carlito"/>
          </rPr>
          <t>[Threaded comment]
Your version of Excel allows you to read this threaded comment; however, any edits to it will get removed if the file is opened in a newer version of Excel. Learn more: https://go.microsoft.com/fwlink/?linkid=870924
Comment:
    ¿Cómo se presta o entrega la oferta al usuario?</t>
        </r>
      </text>
    </comment>
  </commentList>
</comments>
</file>

<file path=xl/sharedStrings.xml><?xml version="1.0" encoding="utf-8"?>
<sst xmlns="http://schemas.openxmlformats.org/spreadsheetml/2006/main" count="1660" uniqueCount="752">
  <si>
    <t>Generalidades</t>
  </si>
  <si>
    <t>Aplicable para registrar, clasificar, validar y hacer seguimiento a la oferta institucional bajo enfoque SIG, MIPG, SUIT / GOV.CO y ArCo.</t>
  </si>
  <si>
    <t>Que es la Oferta Institucional</t>
  </si>
  <si>
    <t>La oferta institucional es el conjunto de bienes, servicios, programas, proyectos y acciones específicas que las entidades del Estado ponen a disposición de la ciudadanía o de poblaciones específicas para satisfacer sus necesidades, garantizar sus derechos y mejorar su calidad de vida.</t>
  </si>
  <si>
    <t>1. Objetivo de la matriz</t>
  </si>
  <si>
    <t>La matriz permite identificar, clasificar, caracterizar, actualizar y hacer seguimiento a la oferta institucional de la entidad. Debe servir como inventario único para programas, proyectos, servicios, productos, salidas del proceso, trámites, herramientas, OPA, CAIP, estrategias, rutas, convocatorias e instrumentos de intervención.</t>
  </si>
  <si>
    <t>2. Alcance</t>
  </si>
  <si>
    <t>La oferta institucional no aplica únicamente a procesos misionales. Aplica a cualquier proceso estratégico, misional, de apoyo o de evaluación que genere una entrega hacia la ciudadanía, grupos de valor, entidades, organizaciones, servidores públicos u otras partes interesadas.</t>
  </si>
  <si>
    <t>3. ¿Quién diligencia?</t>
  </si>
  <si>
    <t>La dependencia responsable de cada oferta diligencia la información. El líder temático de la Oficina Asesora de Planeación y el equipo del Sistema Integrado de Gestión de calidad realizan acompañamiento metodológico, validación de completitud, consistencia y trazabilidad.</t>
  </si>
  <si>
    <t>4. Siglas utilizadas</t>
  </si>
  <si>
    <t>Sigla</t>
  </si>
  <si>
    <t>Nombre completo</t>
  </si>
  <si>
    <t>Uso en la matriz</t>
  </si>
  <si>
    <t>SIG</t>
  </si>
  <si>
    <t>Sistema Integrado de Gestión</t>
  </si>
  <si>
    <t>Relaciona la oferta con el proceso institucional responsable.</t>
  </si>
  <si>
    <t>MIPG</t>
  </si>
  <si>
    <t>Modelo Integrado de Planeación y Gestión</t>
  </si>
  <si>
    <t>Marco de gestión pública para orientar la oferta hacia ciudadanía y grupos de valor.</t>
  </si>
  <si>
    <t>SUIT</t>
  </si>
  <si>
    <t>Sistema Único de Información de Trámites</t>
  </si>
  <si>
    <t>Referencia para clasificar y gestionar trámites y OPA.</t>
  </si>
  <si>
    <t>GOV.CO</t>
  </si>
  <si>
    <t>Portal Único del Estado Colombiano</t>
  </si>
  <si>
    <t>Canal de publicación y consulta de trámites, servicios e información pública.</t>
  </si>
  <si>
    <t>OPA</t>
  </si>
  <si>
    <t>Otro Procedimiento Administrativo</t>
  </si>
  <si>
    <t>Clasificación aplicable cuando corresponda a actuación administrativa distinta de trámite.</t>
  </si>
  <si>
    <t>CAIP</t>
  </si>
  <si>
    <t>Consulta de Acceso a Información Pública</t>
  </si>
  <si>
    <t>Clasificación aplicable a consultas directas de información pública.</t>
  </si>
  <si>
    <t>ArCo</t>
  </si>
  <si>
    <t>Metodología de Articulación para la Competitividad</t>
  </si>
  <si>
    <t>Permite caracterizar instrumentos de intervención, cobertura, población, recursos, indicadores y articulación.</t>
  </si>
  <si>
    <t>OAP</t>
  </si>
  <si>
    <t>Oficina Asesora de Planeación</t>
  </si>
  <si>
    <t>Instancia de acompañamiento, consolidación o validación según el modelo interno de la entidad.</t>
  </si>
  <si>
    <t>PHVA</t>
  </si>
  <si>
    <t>Planear, Hacer, Verificar y Actuar</t>
  </si>
  <si>
    <t>Ciclo sugerido para gestionar la oferta: identificar, validar, aprobar, consolidar, publicar, verificar y mejorar.</t>
  </si>
  <si>
    <t>5. Recomendación de actualización</t>
  </si>
  <si>
    <t>Actualizar la matriz cada vez que se cree, modifique, suspenda o cierre una oferta. Revisarla como mínimo una vez por vigencia para validar responsable, vigencia, soporte, publicación, indicador y clasificación.</t>
  </si>
  <si>
    <t>6. Fuentes de referencia</t>
  </si>
  <si>
    <t>DNP ArCo</t>
  </si>
  <si>
    <t>Metodología para mejorar alcance e impacto de instrumentos de intervención; útil para caracterizar oferta como instrumento, no solo como trámite.</t>
  </si>
  <si>
    <t>https://www.dnp.gov.co/LaEntidad_/subdireccion-general-prospectiva-desarrollo-nacional/direccion-innovacion-desarrollo-empresarial/Paginas/metodologia-de-articulacion-arco.aspx</t>
  </si>
  <si>
    <t>ICBF</t>
  </si>
  <si>
    <t>Portafolio público que presenta oferta institucional como trámites, programas y servicios.</t>
  </si>
  <si>
    <t>https://www.icbf.gov.co/portafolio-de-servicios-icbf</t>
  </si>
  <si>
    <t>Secretaría General de Bogotá</t>
  </si>
  <si>
    <t>Estrategia de mejora de oferta distrital que diferencia trámites, OPA, CAIP y servicios, e incorpora beneficios derivados de programas o estrategias.</t>
  </si>
  <si>
    <t>https://secretariageneral.gov.co/sites/default/files/documentos_normativa/2024-12/EstrategiaMejoraOfertaDistrital%20%282%29_0.pdf</t>
  </si>
  <si>
    <t>Matriz única de Oferta Institucional</t>
  </si>
  <si>
    <t>Diligencie una fila por cada programa, proyecto, servicio, trámite, convocatoria o instrumento de intervención. Consulte la hoja 00_Guia_Uso antes de clasificar.</t>
  </si>
  <si>
    <t>1. Identificación y vigencia</t>
  </si>
  <si>
    <t>2. Gobierno y responsables</t>
  </si>
  <si>
    <t>3. Naturaleza de la oferta</t>
  </si>
  <si>
    <r>
      <t>4. Caracterización ArCo /</t>
    </r>
    <r>
      <rPr>
        <b/>
        <sz val="12"/>
        <rFont val="Arial"/>
        <family val="2"/>
      </rPr>
      <t xml:space="preserve"> </t>
    </r>
    <r>
      <rPr>
        <b/>
        <sz val="12"/>
        <color theme="0"/>
        <rFont val="Arial"/>
        <family val="2"/>
      </rPr>
      <t>Grupos de valor</t>
    </r>
  </si>
  <si>
    <t>5. Acceso y entrega</t>
  </si>
  <si>
    <t>ID oferta</t>
  </si>
  <si>
    <t>Vigencia de la oferta</t>
  </si>
  <si>
    <t>Marco Normativo asociado</t>
  </si>
  <si>
    <t>Vigencia desde</t>
  </si>
  <si>
    <t>Vigencia hasta</t>
  </si>
  <si>
    <t>Macroproceso / proceso SIG</t>
  </si>
  <si>
    <t>Viceministerio</t>
  </si>
  <si>
    <t>Dependencia responsable</t>
  </si>
  <si>
    <t>Cargo responsable</t>
  </si>
  <si>
    <t>Nombre de la oferta</t>
  </si>
  <si>
    <t>Descripción breve</t>
  </si>
  <si>
    <t>Categoría general de la oferta</t>
  </si>
  <si>
    <t>Nivel de desagregación</t>
  </si>
  <si>
    <t>Clasificación SUIT / GOV.CO</t>
  </si>
  <si>
    <t>Clasificación ArCo
(uso exclusivo OAP)</t>
  </si>
  <si>
    <t>¿Reportable o útil para ArCo?
(Uso exclusivo OAP)</t>
  </si>
  <si>
    <t>Problema o necesidad pública que atiende</t>
  </si>
  <si>
    <t>Objetivo de la oferta</t>
  </si>
  <si>
    <t>Grupo(s) de valor</t>
  </si>
  <si>
    <t>Enfoque diferencial / poblacional</t>
  </si>
  <si>
    <t>Población beneficiaria directa</t>
  </si>
  <si>
    <t>Cobertura territorial</t>
  </si>
  <si>
    <t>Desagregación territorial</t>
  </si>
  <si>
    <t>Tipo de Canal de acceso</t>
  </si>
  <si>
    <t>Canal de acceso
(Link) si aplica</t>
  </si>
  <si>
    <t>Medio o modalidad de entrega</t>
  </si>
  <si>
    <t>Requisitos o condiciones de acceso</t>
  </si>
  <si>
    <t>Tiempo de respuesta o ejecución</t>
  </si>
  <si>
    <t>Costo para usuario</t>
  </si>
  <si>
    <t>Ley 2085 de 2021, Decreto 1081 de 2015. Decreto 1427 de 2017, artículo 18.</t>
  </si>
  <si>
    <t>Misional</t>
  </si>
  <si>
    <t>Viceministerio de Promoción de la Justicia</t>
  </si>
  <si>
    <t xml:space="preserve">Dirección de Desarrollo del Derecho y del Ordenamiento Jurídico </t>
  </si>
  <si>
    <t>Coordinador del Grupo de Calidad Normativa</t>
  </si>
  <si>
    <t>Metodologías de Depuración Normativa</t>
  </si>
  <si>
    <t xml:space="preserve">Se elaboran, actualizan y ponen a disposición pública lineamientos metodológicos para facilitar que las entidades de la Rama Ejecutiva del orden nacional y territorial, en ejercicio reglado de sus competencias, desarrollen autonomamente procesos de depuración del ordenamiento jurídico, que fortalezcan el principio constitucional de seguridad jurídica y faciliten que las personas puedan conocer cuál es la normativa vigente que regula la vida en sociedad. Hoy existen dos metodologías que establecen criterios técnico-jurídicos de depuración aplicables a las disposiciones de los Decretos Únicos Reglamentarios del orden nacional y de los inventarios normativos territoriales.
</t>
  </si>
  <si>
    <t>Lineamiento o guía</t>
  </si>
  <si>
    <t>Actividad</t>
  </si>
  <si>
    <t>Consulta de Acceso a Información Pública (CAIP)</t>
  </si>
  <si>
    <t xml:space="preserve">La excesiva producción normativa no permite a las personas  conocer cuales son sus derechos y obligaciones vigentes necesarios para una buena relación del Estado con los ciudadanos. </t>
  </si>
  <si>
    <t>Facilitar que las entidades de la Rama Ejecutiva del orden nacional y territorial, en ejercicio reglado de sus competencias, desarrollen autonomamente procesos de depuración del ordenamiento jurídico, que fortalezcan el principio constitucional de seguridad jurídica y faciliten que las personas puedan conocer cuál es la normativa vigente que regula la vida en sociedad.</t>
  </si>
  <si>
    <t>PERSONAS SERVIDORAS PÚBLICAS DE LA RAMA EJECUTIVA DEL ORDEN NACIONAL Y TERRITORIAL</t>
  </si>
  <si>
    <t>No aplica</t>
  </si>
  <si>
    <t>Nacional</t>
  </si>
  <si>
    <t>Todo el territorio</t>
  </si>
  <si>
    <t>Mixto</t>
  </si>
  <si>
    <t>https://www.suin-juriscol.gov.co/</t>
  </si>
  <si>
    <t>Consulta en línea</t>
  </si>
  <si>
    <t>Gratuito</t>
  </si>
  <si>
    <t xml:space="preserve"> Decreto 1081 de 2015. Decreto 1427 de 2017, artículo 18. Modelo Integrado de Planeación y Gestión -MIPG_</t>
  </si>
  <si>
    <t xml:space="preserve">Cartillas de Redacción Normativa y Guia de Publicación y Divulgación de Actos Administrativos de la Política de Mejora Normativa </t>
  </si>
  <si>
    <t>Se tienen a disposición pública, a través de la página web del Sistema SUIN-Juriscol, dos cartillas orientadas a fortalecer las competencias de las personas servidoras públicas o particulares en materia mejora de la calidad jurídica formal y sustancial de la redacción de la normativa, en el marco de la política de mejora normativa del MIPG y con el fin de fortalecer el principio constitucional de seguridad jurídica. También se ofrece una guía de publicación y divulgación de actos administrativos de carácter general y abstracto.</t>
  </si>
  <si>
    <t>Actualmente las normas  producidas por las entidades del orden nacional y territorial, no tienen un procedimiento que permita que la normativa producida cumpla los parámetros de calidad técnica y jurídica; resulten eficaces, eficientes, transparentes, coherentes y simples; en aras de fortalecer la seguridad jurídica y un ordenamiento jurídico que facilite el emprendimiento, la competitividad, la productividad, el desarrollo y el bienestar social.</t>
  </si>
  <si>
    <t>Ofrecer dos cartillas orientadas a fortalecer las competencias de las personas servidoras públicas o particulares en materia mejora de la calidad jurídica formal y sustancial de la redacción de la normativa, en el marco de la política de mejora normativa del MIPG y con el fin de fortalecer el principio constitucional de seguridad jurídica. También se ofrece una guía de publicación y divulgación de actos administrativos de carácter general y abstracto.</t>
  </si>
  <si>
    <t>Ley 2085 de 2021, Decreto 1081 de 2015. Decreto 1427 de 2017, artículo 18., Modelo Integrado de Planeación y Gestión -MIPG_</t>
  </si>
  <si>
    <t>Orientación y Acompañamiento Metodológico en Materia de Depuración y Calidad Normativa a través de asistencias técnicas y talleres teóricos prácticos</t>
  </si>
  <si>
    <t>Orientación y acompañamiento para que las entidades de la Rama Ejecutiva del orden nacional y territorial conozcan y apliquen autónomamente  las metodológicas de depuración  y los lineamientos de mejora normativa elaborados por la Dirección de Desarrollo del Derecho y del Ordenamiento Jurídico establece para facilitar el desarrollo exitoso de procesos técnica y jurídicamente rigurosos de depuración del ordenamiento jurídico, con el fin de fortalecer el principio constitucional de seguridad jurídica.</t>
  </si>
  <si>
    <t>Asistencia técnica</t>
  </si>
  <si>
    <t>Con la asistencia en la implementación de las metodologías de depuración y de la mejora normativa se pretende solucionar los problemas de la sobre producción normativa y capacitar en la redacción de la normativa producida, con el fin de fortalecer el principio constitucional de seguridad jurídica.</t>
  </si>
  <si>
    <t>Curso en Calidad Normativa</t>
  </si>
  <si>
    <t>Curso virtual y gratuito sobre calidad normativa, para mejorar las competencias de las personas, bien sean servidoras públicas o particulares, en materia de mejora de la calidad jurídica de la producción normativa. El curso es totalmente gratuito y está disponible on-line a través de la página web del Sistema Único de Información Normativa SUIN-Juriscol</t>
  </si>
  <si>
    <t>Producto institucional</t>
  </si>
  <si>
    <t>Servicio digital</t>
  </si>
  <si>
    <t>mejorar las competencias de las personas, bien sean servidoras públicas o particulares, en materia de mejora de la calidad jurídica de la producción normativa</t>
  </si>
  <si>
    <t>El objetivo es mejorar las competencias de las personas, bien sean servidoras públicas o particulares, en materia de mejora de la calidad jurídica de la producción normativa. El curso es totalmente gratuito y está disponible on-line a través de la página web del Sistema Único de Información Normativa SUIN-Juriscol</t>
  </si>
  <si>
    <t>Todas las personas que deseen participar.</t>
  </si>
  <si>
    <t>General</t>
  </si>
  <si>
    <t>Virtual nacional</t>
  </si>
  <si>
    <t>Suin Juriscol</t>
  </si>
  <si>
    <t>Artículo 18 del Decreto 1427 del 2017</t>
  </si>
  <si>
    <t>Dirección de Desarrollo del Derecho y del Ordenamiento Jurídico</t>
  </si>
  <si>
    <t>Coordinador (a) del Grupo de Suin Juriscol</t>
  </si>
  <si>
    <t>Página web que divulga la normativa de carácter general y abstracto del orden nacional y la jurisprudencia de constitucionalidad y legalidad que afecta expresamente su vigencia.</t>
  </si>
  <si>
    <t>Instrumento</t>
  </si>
  <si>
    <t>Acceder a la información normativa general y jurisprudencial que integra el ordenamiento jurídico colombiano, divulgada en el sitio web Suin Juriscol.</t>
  </si>
  <si>
    <t>Fortalecer el conocimiento y mantener actualizada la información normativa general y jurisprudencial que integra el ordenamiento jurídico colombiano, a través de la divulgación del uso del sitio web Suin Juriscol.</t>
  </si>
  <si>
    <t>Entidades estatales, universidades y ciudadanos</t>
  </si>
  <si>
    <t>Virtual</t>
  </si>
  <si>
    <t>Curso Suin Juriscol</t>
  </si>
  <si>
    <t>Curso virtual, asincrónico, autoformativo y gratuito sobre el Sistema Único de Información Normativa (Suin Juriscol), publicado en la plataforma Aulas Virtuales de Minjusticia.</t>
  </si>
  <si>
    <t>Servicio institucional</t>
  </si>
  <si>
    <t>Limitado conocimiento de los contenidos publicados y funcionalidades de Suin Juriscol, lo que dificulta el acceso oportuno y efectivo a la normativa general y jurisprudencia relacionada y otra información jurídica de interés.</t>
  </si>
  <si>
    <t>Brindarle a las personas inscritas las ventajas del sistema, e indicaciones para que aprendan a navegar eficientemente por la plataforma, y desarrollen habilidades para realizar búsquedas que fortalezcan su trabajo académico o profesional.</t>
  </si>
  <si>
    <t>https://aulavirtual.minjusticia.gov.co/</t>
  </si>
  <si>
    <t>Curso Características de los procesos de constitucionalidad y nulidad</t>
  </si>
  <si>
    <t>Coordinador (a) del Grupo de Defensa</t>
  </si>
  <si>
    <t>Curso virtual asincrónico, gratuito y de 20 horas de duración, dirigido a profesionales, estudiantes de Derecho y ciudadanía en general. Proporciona conocimientos básicos respecto de la procedencia, trámite y efectos de los procesos de constitucionalidad y los medios de control de nulidad por inconstitucionalidad y nulidad simple, con el fin de fortalecer su adecuado ejercicio y comprensión.</t>
  </si>
  <si>
    <t>Existe la necesidad de fortalecer el conocimiento y la comprensión de los mecanismos de control de legalidad y constitucionalidad, ya que el desconocimiento de sus requisitos, finalidades, procedimientos y efectos jurídicos puede dificultar el ejercicio efectivo del derecho de acceso a la administración de justicia y limitar la participación informada de la ciudadanía en estos procesos.</t>
  </si>
  <si>
    <t xml:space="preserve">Divulgar el conocimiento jurídico sobre las características de los procesos de constitucionalidad, nulidad por inconstitucionalidad y nulidad simple. </t>
  </si>
  <si>
    <t>Sección</t>
  </si>
  <si>
    <t>Campo</t>
  </si>
  <si>
    <t>Obligatorio</t>
  </si>
  <si>
    <t>Tipo de dato</t>
  </si>
  <si>
    <t>Descripción / regla de diligenciamiento</t>
  </si>
  <si>
    <t>Uso SIG / MIPG / SUIT / GOV.CO / ArCo</t>
  </si>
  <si>
    <t>Fuente o criterio</t>
  </si>
  <si>
    <t>Identificación y vigencia</t>
  </si>
  <si>
    <t>Calculado</t>
  </si>
  <si>
    <t>Fórmula</t>
  </si>
  <si>
    <t>Código automático sugerido para controlar la trazabilidad de cada registro.</t>
  </si>
  <si>
    <t>Trazabilidad institucional, control documental, acceso ciudadano y mejora continua.</t>
  </si>
  <si>
    <t>Propuesta técnica SIG/MIPG/ArCo</t>
  </si>
  <si>
    <t>Año de vigencia</t>
  </si>
  <si>
    <t>Sí</t>
  </si>
  <si>
    <t>Catálogo</t>
  </si>
  <si>
    <t>Año al que aplica la oferta; permite depurar, reportar y comparar la oferta por vigencia.</t>
  </si>
  <si>
    <t>Estado de vigencia</t>
  </si>
  <si>
    <t>Estado operativo de la oferta en la vigencia seleccionada.</t>
  </si>
  <si>
    <t>No</t>
  </si>
  <si>
    <t>Fecha</t>
  </si>
  <si>
    <t>Fecha desde la cual está disponible o aplicable.</t>
  </si>
  <si>
    <t>Fecha de finalización, cierre o revisión, si aplica.</t>
  </si>
  <si>
    <t>Fecha última revisión</t>
  </si>
  <si>
    <t>Fecha de revisión metodológica o funcional más reciente.</t>
  </si>
  <si>
    <t>Fecha próxima revisión</t>
  </si>
  <si>
    <t>Fecha programada para actualización o confirmación de vigencia.</t>
  </si>
  <si>
    <t>Gobierno y responsables</t>
  </si>
  <si>
    <t>Proceso del Sistema Integrado de Gestión al que pertenece o que produce la oferta.</t>
  </si>
  <si>
    <t>Texto</t>
  </si>
  <si>
    <t>Dependencia que administra, ejecuta o responde por la oferta.</t>
  </si>
  <si>
    <t>Responsable / líder de la oferta</t>
  </si>
  <si>
    <t>Servidor, rol o líder responsable de la calidad, actualización y validación de la información.</t>
  </si>
  <si>
    <t>Cargo del responsable funcional o técnico.</t>
  </si>
  <si>
    <t>Enlace SIG / OAP</t>
  </si>
  <si>
    <t>Facilitador, enlace o apoyo metodológico con SIG/Oficina Asesora de Planeación.</t>
  </si>
  <si>
    <t>Naturaleza de la oferta</t>
  </si>
  <si>
    <t>Denominación oficial, clara y orientada al usuario.</t>
  </si>
  <si>
    <t>Descripción simple de qué entrega la entidad y para qué sirve.</t>
  </si>
  <si>
    <t>Clasificación paraguas: programa, proyecto, servicio, producto, salida, trámite, OPA, CAIP, estrategia, convocatoria, asistencia técnica, instrumento, etc.</t>
  </si>
  <si>
    <t>Función Pública SUIT / MinTIC GOV.CO</t>
  </si>
  <si>
    <t>Nivel de agregación</t>
  </si>
  <si>
    <t>Distingue si el registro es oferta marco, instrumento, componente, actividad o salida/entregable.</t>
  </si>
  <si>
    <t>Identifica si la oferta corresponde a trámite, OPA, CAIP, servicio digital o no aplica.</t>
  </si>
  <si>
    <t>Código o URL SUIT / GOV.CO</t>
  </si>
  <si>
    <t>Código, enlace o ubicación oficial cuando la oferta se encuentra publicada o registrada.</t>
  </si>
  <si>
    <t>Caracterización ArCo / grupos de valor</t>
  </si>
  <si>
    <t>Clasificación ArCo</t>
  </si>
  <si>
    <t>Clasificación funcional del instrumento para efectos de caracterización, articulación y seguimiento.</t>
  </si>
  <si>
    <t>DNP ArCo / MIPG</t>
  </si>
  <si>
    <t>¿Reportable o útil para ArCo?</t>
  </si>
  <si>
    <t>Marcar si la oferta tiene condiciones para ser caracterizada o contrastada con ArCo.</t>
  </si>
  <si>
    <t>Instrumento de intervención asociado</t>
  </si>
  <si>
    <t>Nombre del instrumento específico cuando la oferta se materializa en una intervención pública.</t>
  </si>
  <si>
    <t>Necesidad, brecha o situación que justifica la oferta.</t>
  </si>
  <si>
    <t>Propósito concreto de la oferta frente al grupo de valor.</t>
  </si>
  <si>
    <t>Ciudadanía, usuarios, entidades territoriales, operadores, población beneficiaria o destinatarios directos.</t>
  </si>
  <si>
    <t>Parte(s) interesada(s)</t>
  </si>
  <si>
    <t>Actores que influyen o se ven afectados aunque no sean usuarios directos.</t>
  </si>
  <si>
    <t>Criterio de inclusión o focalización: territorial, poblacional, étnico, género, discapacidad, curso de vida, entre otros.</t>
  </si>
  <si>
    <t>Ámbito geográfico o modalidad territorial de la oferta.</t>
  </si>
  <si>
    <t>Acceso y entrega</t>
  </si>
  <si>
    <t>Canal de acceso</t>
  </si>
  <si>
    <t>Canal por el cual el usuario conoce o accede a la oferta.</t>
  </si>
  <si>
    <t>Forma de prestación: acompañamiento, plataforma, capacitación, atención, publicación, mesa técnica, etc.</t>
  </si>
  <si>
    <t>Condiciones que debe cumplir el usuario o grupo destinatario.</t>
  </si>
  <si>
    <t>Determina si la oferta es gratuita, tiene costo o no aplica.</t>
  </si>
  <si>
    <t>Soporte, seguimiento y calidad</t>
  </si>
  <si>
    <t>Marco normativo / soporte institucional</t>
  </si>
  <si>
    <t>Norma, política, plan, proyecto, acto administrativo, función o lineamiento que soporta la oferta.</t>
  </si>
  <si>
    <t>Fuente de financiación / proyecto asociado</t>
  </si>
  <si>
    <t>Proyecto de inversión, funcionamiento, cooperación u otra fuente que financia la oferta.</t>
  </si>
  <si>
    <t>Producto, servicio o salida asociada</t>
  </si>
  <si>
    <t>Resultado tangible o intangible que entrega el proceso.</t>
  </si>
  <si>
    <t>Enfoque SIG / calidad / referente MinSalud ASIP06</t>
  </si>
  <si>
    <t>Atributos de calidad / criterios de aceptación</t>
  </si>
  <si>
    <t>Atributos verificables: oportunidad, calidad, legalidad, pertinencia, accesibilidad, trazabilidad, etc.</t>
  </si>
  <si>
    <t>Indicador de seguimiento</t>
  </si>
  <si>
    <t>Indicador usado para medir gestión, cobertura, resultado o satisfacción.</t>
  </si>
  <si>
    <t>Meta anual o de vigencia</t>
  </si>
  <si>
    <t>Meta cuantitativa o cualitativa aplicable a la vigencia.</t>
  </si>
  <si>
    <t>Periodicidad de seguimiento</t>
  </si>
  <si>
    <t>Frecuencia de seguimiento y reporte.</t>
  </si>
  <si>
    <t>Evidencia / registro soporte</t>
  </si>
  <si>
    <t>Registro que demuestra prestación, publicación, entrega, atención, validación o seguimiento.</t>
  </si>
  <si>
    <t>Responsable del seguimiento</t>
  </si>
  <si>
    <t>Rol que consolida y reporta resultados.</t>
  </si>
  <si>
    <t>Riesgos o puntos críticos</t>
  </si>
  <si>
    <t>Riesgos asociados a desactualización, duplicidad, acceso, baja cobertura, no conformidad o falta de evidencia.</t>
  </si>
  <si>
    <t>Acciones de mejora / observaciones</t>
  </si>
  <si>
    <t>Mejoras o ajustes derivados del seguimiento.</t>
  </si>
  <si>
    <t>Validación y control</t>
  </si>
  <si>
    <t>Estado de actualización</t>
  </si>
  <si>
    <t>Estado actual de actualización documental o funcional.</t>
  </si>
  <si>
    <t>Link soporte o publicación</t>
  </si>
  <si>
    <t>Enlace a página, documento, repositorio, ficha o publicación oficial.</t>
  </si>
  <si>
    <t>Validación SIG / calidad</t>
  </si>
  <si>
    <t>Estado de revisión metodológica desde SIG/calidad.</t>
  </si>
  <si>
    <t>Validación OAP / planeación</t>
  </si>
  <si>
    <t>Estado de revisión desde planeación, cuando aplique.</t>
  </si>
  <si>
    <t>Campos críticos pendientes</t>
  </si>
  <si>
    <t>Campo calculado: cuenta vacíos de campos obligatorios.</t>
  </si>
  <si>
    <t>% completitud</t>
  </si>
  <si>
    <t>Campo calculado: mide avance de diligenciamiento de campos obligatorios.</t>
  </si>
  <si>
    <t>Observaciones finales</t>
  </si>
  <si>
    <t>Comentarios adicionales del responsable o del equipo de validación.</t>
  </si>
  <si>
    <t>Guía de diligenciamiento de la matriz de Oferta Institucional</t>
  </si>
  <si>
    <t>1. Conceptos para clasificar la oferta</t>
  </si>
  <si>
    <t>Concepto</t>
  </si>
  <si>
    <t>Definición práctica</t>
  </si>
  <si>
    <t>Criterio de uso / ejemplo</t>
  </si>
  <si>
    <t>Oferta institucional</t>
  </si>
  <si>
    <t>Conjunto organizado de programas, proyectos, servicios, productos, salidas de proceso, trámites, otros procedimientos administrativos, consultas de acceso a información pública, estrategias, rutas, convocatorias, asistencias técnicas, lineamientos, herramientas e instrumentos mediante los cuales la entidad entrega valor público a sus grupos de valor, ciudadanía, entidades públicas, organizaciones, servidores públicos o partes interesadas, en cumplimiento de su misión, planes, políticas y proyectos.</t>
  </si>
  <si>
    <t>Debe usarse como concepto paraguas; no limitarla únicamente a productos y servicios.</t>
  </si>
  <si>
    <t>Programa</t>
  </si>
  <si>
    <t>Conjunto organizado de acciones, componentes, servicios, productos, actores, recursos, metas o líneas de acción orientadas a atender una necesidad pública o una población objetivo.</t>
  </si>
  <si>
    <t>Ejemplo: Programa Nacional de Casas de Justicia y Convivencia Ciudadana. No debe forzarse como servicio si agrupa varias intervenciones.</t>
  </si>
  <si>
    <t>Proyecto</t>
  </si>
  <si>
    <t>Intervención temporal con objetivos, actividades, recursos, responsables, productos y resultados definidos. Puede financiar o materializar una oferta institucional.</t>
  </si>
  <si>
    <t>Registrar si la oferta depende de un proyecto de inversión o de un proyecto institucional específico.</t>
  </si>
  <si>
    <t>Actividad o conjunto de actividades que la entidad presta a un grupo de valor para atender una necesidad específica.</t>
  </si>
  <si>
    <t>Usar cuando exista orientación, asistencia técnica, capacitación, acompañamiento, asesoría, atención o apoyo metodológico.</t>
  </si>
  <si>
    <t>Resultado concreto generado por un proceso, programa, proyecto o dependencia. Puede ser tangible, documental, digital o metodológico.</t>
  </si>
  <si>
    <t>Ejemplos: guías, lineamientos, informes, estudios, metodologías, tableros, herramientas o bases de datos.</t>
  </si>
  <si>
    <t>Salida del proceso</t>
  </si>
  <si>
    <t>Resultado generado por un proceso que puede ser insumo para otro proceso, dependencia, entidad o usuario externo.</t>
  </si>
  <si>
    <t>No toda salida es oferta pública; se registra si entrega valor a un grupo de valor o parte interesada.</t>
  </si>
  <si>
    <t>Trámite</t>
  </si>
  <si>
    <t>Actuación que realiza una persona natural o jurídica ante la entidad para acceder a un derecho, cumplir una obligación o recibir autorización, certificación, registro, permiso o decisión administrativa.</t>
  </si>
  <si>
    <t>Validar inscripción o actualización en SUIT y publicación en GOV.CO cuando aplique.</t>
  </si>
  <si>
    <t>Otro Procedimiento Administrativo (OPA)</t>
  </si>
  <si>
    <t>Actuación administrativa que permite acceder a un servicio, información o actuación de la entidad y que no necesariamente constituye trámite.</t>
  </si>
  <si>
    <t>Debe revisarse con criterios de Función Pública / SUIT.</t>
  </si>
  <si>
    <t>Información contenida en bases de datos o repositorios digitales relacionada con trámites u OPA, accesible de manera digital, inmediata y gratuita para ejercer un derecho, actividad u obligación.</t>
  </si>
  <si>
    <t>Ejemplo: consulta en observatorios o sistemas de información pública.</t>
  </si>
  <si>
    <t>Estrategia o ruta</t>
  </si>
  <si>
    <t>Conjunto articulado de acciones, fases, actores, canales o lineamientos orientados a cumplir un propósito institucional.</t>
  </si>
  <si>
    <t>Ejemplo: ruta de atención, estrategia territorial o ruta de acompañamiento.</t>
  </si>
  <si>
    <t>Convocatoria</t>
  </si>
  <si>
    <t>Mecanismo mediante el cual la entidad invita a participar, postularse o acceder a beneficios, recursos, formación, acompañamiento o asistencia.</t>
  </si>
  <si>
    <t>Registrar vigencia, requisitos, población objetivo y canal de postulación.</t>
  </si>
  <si>
    <t>Instrumento de intervención ArCo</t>
  </si>
  <si>
    <t>Mecanismo, programa, proyecto, convocatoria, servicio, herramienta o acción pública con la cual la entidad interviene una problemática, fortalece capacidades, articula actores o entrega beneficios.</t>
  </si>
  <si>
    <t>Registrar problema, objetivo, población, cobertura, recursos, meta, indicador y articulación con otros instrumentos.</t>
  </si>
  <si>
    <t>2. Regla práctica de clasificación</t>
  </si>
  <si>
    <t>• Si agrupa varias acciones, componentes, actores, recursos y metas, clasifíquelo como programa.</t>
  </si>
  <si>
    <t>• Si presta orientación, asistencia técnica, acompañamiento, capacitación o atención, clasifíquelo como servicio institucional.</t>
  </si>
  <si>
    <t>• Si es un documento, herramienta, informe, guía, metodología, tablero o resultado concreto, clasifíquelo como producto institucional.</t>
  </si>
  <si>
    <t>• Si exige solicitud formal y la entidad decide, autoriza, certifica o registra algo, valide si es trámite.</t>
  </si>
  <si>
    <t>• Si tiene problema, objetivo, población, recursos, cobertura, meta e indicador, evalúe si también es instrumento ArCo.</t>
  </si>
  <si>
    <t>3. Diligenciamiento de la información</t>
  </si>
  <si>
    <t>Definición</t>
  </si>
  <si>
    <t>Identificador de la oferta</t>
  </si>
  <si>
    <t>Período de tiempo fiscal o cronológico durante el cual los programas, subsidios, servicios o recursos de la entidad se encuentran formalmente activos, disponibles y con presupuesto asignado para su ejecución o postulación.</t>
  </si>
  <si>
    <t>Conjunto de leyes, decretos, resoluciones, acuerdos o directrices vigentes que facultan a la entidad para crear, financiar y ejecutar la oferta institucional.</t>
  </si>
  <si>
    <t>Fecha inicio de la vigencia de la oferta</t>
  </si>
  <si>
    <t>Fecha fin de la vigencia de la oferta</t>
  </si>
  <si>
    <t>Al cual pertenece al interior del Ministerio de Justicia y del derecho de acuerdo con lo establecido en el Mapa de procesos del Sistema Integrado de Gestión.</t>
  </si>
  <si>
    <t>Título oficial, formal y estandarizado con el que se identifica el programa, proyecto, subsidio, trámite o servicio público gestionado por la entidad.</t>
  </si>
  <si>
    <t>Síntesis clara, concisa y en lenguaje ciudadano que explica en qué consiste la oferta, qué problema resuelve, qué entrega y cuál es su valor público.</t>
  </si>
  <si>
    <t>Clasificación del instrumento administrativo y operativo a través del cual la entidad materializa su oferta institucional. Define la naturaleza formal del beneficio entregado a la ciudadanía o a otras instituciones.</t>
  </si>
  <si>
    <t>Desagregación de la categoría seleccionada en el punto anterior en la cual se desarrollara la oferta</t>
  </si>
  <si>
    <t xml:space="preserve"> Identificación del componente regulado bajo el cual está registrada la oferta institucional en el Buscador de Trámites de la Función Pública. Define si la oferta corresponde a una obligación legal del ciudadano (Trámite) o a una gestión interna (si aplica). Si no, marcar No aplica.</t>
  </si>
  <si>
    <t>Uso exclusivo Oficina Asesora de Planeación</t>
  </si>
  <si>
    <t>Descripción de la situación negativa, brecha social, insatisfacción o carencia colectiva que afecta a un grupo de la población y que la entidad busca resolver, mitigar o transformar a través de la oferta institucional.</t>
  </si>
  <si>
    <t>Declaración clara y precisa del cambio esperado, beneficio o resultado que la entidad pública pretende generar en la población objetivo o en el territorio mediante la entrega de la oferta.</t>
  </si>
  <si>
    <t>Conjunto de personas, ciudadanos, organizaciones, empresas o comunidades étnicas y territoriales que guardan una relación directa con la entidad pública, ya sea porque reciben los beneficios de la oferta institucional, se ven afectados positivamente por ella o participan en su co-creación.</t>
  </si>
  <si>
    <t>Principio metodológico y operativo que reconoce que ciertos grupos de la población tienen necesidades, vulnerabilidades o características particulares debido a su edad, género, etnia o condición. Obliga a que la oferta institucional adapte sus requisitos, canales y beneficios para garantizar el acceso efectivo de estas poblaciones, eliminando barreras de exclusión.</t>
  </si>
  <si>
    <t>Personas, hogares, comunidades o unidades productivas que reciben de forma efectiva y verificable los bienes, servicios, subsidios o transferencias que entrega la oferta institucional. A diferencia del "Grupo de valor" (que es el público potencial), la población beneficiaria directa es el subgrupo que efectivamente accede al beneficio.</t>
  </si>
  <si>
    <t>Categorización de la oferta institucional según la división político-administrativa del país a la cual impacta de manera global, determinando si el programa es de aplicación general o está restringido a niveles regionales específicos.</t>
  </si>
  <si>
    <t>Nombres del territorio (departamentos, municipios, resguardos o comunas) donde se ejecutará la oferta institucional, o la cual se encuentra dirigida o especificar si será general a todo el territorio</t>
  </si>
  <si>
    <t xml:space="preserve"> Medios oficiales y habilitados por la entidad pública a través de los cuales los ciudadanos, usuarios o grupos de valor pueden radicar solicitudes, consultar información, postularse o acceder formalmente a los beneficios de la oferta institucional.</t>
  </si>
  <si>
    <t xml:space="preserve"> Dirección web oficial y segura (URL) que redirige directamente al ciudadano al formulario de inscripción, ventanilla única digital, reqisitos o sección de postulación en línea de la oferta institucional.</t>
  </si>
  <si>
    <t xml:space="preserve"> Mecanismo operativo a través del cual la entidad pública transfiere el beneficio </t>
  </si>
  <si>
    <t>Conjunto de condiciones obligatorias, documentos, perfiles socioeconómicos o atributos legales que el grupo de valor debe cumplir, certificar o presentar de forma obligatoria para postularse y acceder legalmente al beneficio de la oferta institucional.</t>
  </si>
  <si>
    <t>Plazo máximo legal o cronograma operativo establecido (medido en días hábiles, días calendario o meses) para que la entidad resuelva la solicitud del ciudadano o complete la entrega material del beneficio.</t>
  </si>
  <si>
    <t>Monto económico oficial establecido por acto administrativo que el ciudadano debe pagar a la entidad para poder acceder, postularse o recibir los beneficios de la oferta institucional (si aplica) o indicar si es gratuito.</t>
  </si>
  <si>
    <t>Año vigencia</t>
  </si>
  <si>
    <t>Estado Oferta</t>
  </si>
  <si>
    <t>Macroproceso SIG</t>
  </si>
  <si>
    <t>Categoría general oferta</t>
  </si>
  <si>
    <t>Nivel agregación</t>
  </si>
  <si>
    <t>Clasificación SUIT GOV.CO</t>
  </si>
  <si>
    <t>Sí No Validar</t>
  </si>
  <si>
    <t>Enfoque diferencial</t>
  </si>
  <si>
    <t>Costo usuario</t>
  </si>
  <si>
    <t>Periodicidad seguimiento</t>
  </si>
  <si>
    <t>Estado actualización</t>
  </si>
  <si>
    <t>Validación</t>
  </si>
  <si>
    <t>Vigente</t>
  </si>
  <si>
    <t>Estratégico</t>
  </si>
  <si>
    <t>Oferta marco</t>
  </si>
  <si>
    <t>Instrumento de Competitividad e innovación</t>
  </si>
  <si>
    <t>Presencial</t>
  </si>
  <si>
    <t>Atención presencial</t>
  </si>
  <si>
    <t>Mensual</t>
  </si>
  <si>
    <t>Actualizada</t>
  </si>
  <si>
    <t>Pendiente</t>
  </si>
  <si>
    <t>En actualización</t>
  </si>
  <si>
    <t>Instrumento de información</t>
  </si>
  <si>
    <t>Territorial</t>
  </si>
  <si>
    <t>Departamental</t>
  </si>
  <si>
    <t>Atención virtual</t>
  </si>
  <si>
    <t>Con costo</t>
  </si>
  <si>
    <t>Trimestral</t>
  </si>
  <si>
    <t>Requiere ajuste</t>
  </si>
  <si>
    <t>Validado</t>
  </si>
  <si>
    <t>Por validar</t>
  </si>
  <si>
    <t>Apoyo</t>
  </si>
  <si>
    <t>Componente</t>
  </si>
  <si>
    <t>Instrumento de asistencia técnica</t>
  </si>
  <si>
    <t>Poblacional</t>
  </si>
  <si>
    <t>Distrital</t>
  </si>
  <si>
    <t>Telefónico</t>
  </si>
  <si>
    <t>Atención mixta</t>
  </si>
  <si>
    <t>Depende del caso</t>
  </si>
  <si>
    <t>Semestral</t>
  </si>
  <si>
    <t>Pendiente de validación</t>
  </si>
  <si>
    <t>No vigente</t>
  </si>
  <si>
    <t>Evaluación y control</t>
  </si>
  <si>
    <t>Instrumento de financiación</t>
  </si>
  <si>
    <t>Étnico</t>
  </si>
  <si>
    <t>Municipal</t>
  </si>
  <si>
    <t>Correo electrónico</t>
  </si>
  <si>
    <t>Anual</t>
  </si>
  <si>
    <t>Pendiente de publicación</t>
  </si>
  <si>
    <t>Suspendida</t>
  </si>
  <si>
    <t>Salida/entregable</t>
  </si>
  <si>
    <t>Instrumento normativo o regulatorio</t>
  </si>
  <si>
    <t>Género</t>
  </si>
  <si>
    <t>Territorial focalizada</t>
  </si>
  <si>
    <t>Capacitación o formación</t>
  </si>
  <si>
    <t>Por demanda</t>
  </si>
  <si>
    <t>Depurada</t>
  </si>
  <si>
    <t>Por depurar</t>
  </si>
  <si>
    <t>Instrumento de articulación/coordinación</t>
  </si>
  <si>
    <t>Discapacidad</t>
  </si>
  <si>
    <t>Ventanilla única</t>
  </si>
  <si>
    <t>Acompañamiento especializado</t>
  </si>
  <si>
    <t>Permanente</t>
  </si>
  <si>
    <t>Instrumento digital/tecnológico</t>
  </si>
  <si>
    <t>Curso de vida</t>
  </si>
  <si>
    <t>Mesa de trabajo</t>
  </si>
  <si>
    <t>Víctimas</t>
  </si>
  <si>
    <t>Por definir</t>
  </si>
  <si>
    <t>Jornada territorial</t>
  </si>
  <si>
    <t>Migrantes</t>
  </si>
  <si>
    <t>Otro</t>
  </si>
  <si>
    <t>Descarga de documento o herramienta</t>
  </si>
  <si>
    <t>Publicación de información</t>
  </si>
  <si>
    <t>Convocatoria pública</t>
  </si>
  <si>
    <t>Instrumento de intervención</t>
  </si>
  <si>
    <t>Transferencia de recursos o beneficio</t>
  </si>
  <si>
    <t xml:space="preserve">Instrumento de competitivida e innovación </t>
  </si>
  <si>
    <t>Entrega de bien físico</t>
  </si>
  <si>
    <t>Servicio digital automatizado</t>
  </si>
  <si>
    <t>Interoperabilidad / servicio web</t>
  </si>
  <si>
    <t>Dimensión</t>
  </si>
  <si>
    <t>Pregunta de control</t>
  </si>
  <si>
    <t>Respuesta esperada</t>
  </si>
  <si>
    <t>Impacto si no se cumple</t>
  </si>
  <si>
    <t>Vigencia</t>
  </si>
  <si>
    <t>¿La oferta tiene año de vigencia, fecha de revisión y estado vigente/actualizado?</t>
  </si>
  <si>
    <t>Riesgo de publicar oferta desactualizada o no depurada.</t>
  </si>
  <si>
    <t>Gobierno</t>
  </si>
  <si>
    <t>¿Existe dependencia responsable y responsable/líder identificado?</t>
  </si>
  <si>
    <t>Falta de trazabilidad y baja capacidad de respuesta ante auditorías o solicitudes.</t>
  </si>
  <si>
    <t>Naturaleza</t>
  </si>
  <si>
    <t>¿La oferta está clasificada correctamente como programa, servicio, producto, trámite, OPA, CAIP, instrumento, etc.?</t>
  </si>
  <si>
    <t>Duplicidad, mala publicación, errores de reporte y confusión para ciudadanía.</t>
  </si>
  <si>
    <t>SUIT/GOV.CO</t>
  </si>
  <si>
    <t>¿Se validó si corresponde a trámite, OPA o CAIP?</t>
  </si>
  <si>
    <t>Sí/No aplica</t>
  </si>
  <si>
    <t>Riesgo de incumplir lineamientos de racionalización o publicación.</t>
  </si>
  <si>
    <t>¿La oferta reportable tiene problema, objetivo, grupo de valor, cobertura, indicador y meta?</t>
  </si>
  <si>
    <t>Información insuficiente para análisis de instrumentos, focalización y articulación.</t>
  </si>
  <si>
    <t>¿La oferta está orientada a grupos de valor y facilita acceso, comprensión y uso?</t>
  </si>
  <si>
    <t>Baja orientación al ciudadano y deficiencias en servicio al ciudadano.</t>
  </si>
  <si>
    <t>Calidad</t>
  </si>
  <si>
    <t>¿Tiene atributos o criterios de aceptación verificables?</t>
  </si>
  <si>
    <t>Imposibilidad de verificar conformidad del producto, servicio o salida.</t>
  </si>
  <si>
    <t>Evidencia</t>
  </si>
  <si>
    <t>¿Cuenta con registro soporte de publicación, prestación, entrega o seguimiento?</t>
  </si>
  <si>
    <t>Debilidad probatoria ante seguimiento, control interno o rendición de cuentas.</t>
  </si>
  <si>
    <t>Mejora</t>
  </si>
  <si>
    <t>¿Tiene observaciones, riesgos o acciones de mejora cuando se identifiquen brechas?</t>
  </si>
  <si>
    <t>Sí cuando aplique</t>
  </si>
  <si>
    <t>No se cierra ciclo PHVA ni mejora de la oferta.</t>
  </si>
  <si>
    <t>Fuente</t>
  </si>
  <si>
    <t>Entidad</t>
  </si>
  <si>
    <t>URL / referencia</t>
  </si>
  <si>
    <t>Sistema Único de Información de Trámites (SUIT)</t>
  </si>
  <si>
    <t>Departamento Administrativo de la Función Pública</t>
  </si>
  <si>
    <t>Clasificación de trámites y OPA; publicación y fuente válida de información de trámites del Estado.</t>
  </si>
  <si>
    <t>https://www.funcionpublica.gov.co/suit</t>
  </si>
  <si>
    <t>Definiciones del SUIT</t>
  </si>
  <si>
    <t>Apoyo para diferenciar trámite, OPA y conceptos asociados.</t>
  </si>
  <si>
    <t>https://www.funcionpublica.gov.co/suit/definiciones-del-suit</t>
  </si>
  <si>
    <t>Guía de usuario SUIT - Conceptos básicos</t>
  </si>
  <si>
    <t>Definiciones operativas de trámite, OPA y repositorio de información.</t>
  </si>
  <si>
    <t>https://www.funcionpublica.gov.co/documents/d/guest/guia-usuario-suit-conceptos-basicos</t>
  </si>
  <si>
    <t>Manual Operativo MIPG</t>
  </si>
  <si>
    <t>Orientación a grupos de valor, servicio al ciudadano, planeación, seguimiento y mejora.</t>
  </si>
  <si>
    <t>https://www1.funcionpublica.gov.co/documents/28587410/56548624/2024-12-18_Manual_operativo_mipg_6V-publicada.pdf</t>
  </si>
  <si>
    <t>Metodología de Articulación (ArCo)</t>
  </si>
  <si>
    <t>Departamento Nacional de Planeación</t>
  </si>
  <si>
    <t>Caracterización de instrumentos de intervención, articulación, alcance e impacto.</t>
  </si>
  <si>
    <t>Metodología de Articulación para la Competitividad - ArCo</t>
  </si>
  <si>
    <t>Marco conceptual de instrumentos de intervención y oferta institucional.</t>
  </si>
  <si>
    <t>https://colaboracion.dnp.gov.co/CDT/Desarrollo%20Empresarial/Metodologia-de-Articulacion-para-la-Competitividad-ArCo.pdf</t>
  </si>
  <si>
    <t>Guía técnica para integración de trámites, OPA y CAIP al Portal Único del Estado Colombiano</t>
  </si>
  <si>
    <t>Ministerio de Tecnologías de la Información y las Comunicaciones</t>
  </si>
  <si>
    <t>Relación con GOV.CO y publicación de trámites, OPA y CAIP.</t>
  </si>
  <si>
    <t>https://gobiernodigital.mintic.gov.co/692/w3-article-272743.html</t>
  </si>
  <si>
    <t>Oferta institucional MJD</t>
  </si>
  <si>
    <t>Ministerio de Justicia y del Derecho</t>
  </si>
  <si>
    <t>Referente sectorial sobre agrupación de ofertas institucionales e instrumentos bajo metodología ArCo.</t>
  </si>
  <si>
    <t>https://www.minjusticia.gov.co/ministerio/Documents/Oferta-institucional/Oferta%20Institucional%20MJD.pdf</t>
  </si>
  <si>
    <t>Procedimiento Oferta Institucional ASIP06</t>
  </si>
  <si>
    <t>Ministerio de Salud y Protección Social</t>
  </si>
  <si>
    <t>Referente de procedimiento SIG: objetivo, alcance, roles, formatos, validación, aprobación, consolidación y seguimiento.</t>
  </si>
  <si>
    <t>Documento PDF suministrado por la usuaria en la conversación.</t>
  </si>
  <si>
    <t>Dashboard de control de diligenciamiento</t>
  </si>
  <si>
    <t>Indicador</t>
  </si>
  <si>
    <t>Fórmula / valor</t>
  </si>
  <si>
    <t>Categoría general</t>
  </si>
  <si>
    <t>Cantidad</t>
  </si>
  <si>
    <t>Registros con nombre de oferta</t>
  </si>
  <si>
    <t>Registros validados SIG</t>
  </si>
  <si>
    <t>Registros que requieren ajuste SIG</t>
  </si>
  <si>
    <t>Registros reportables o útiles para ArCo</t>
  </si>
  <si>
    <t>Promedio de completitud</t>
  </si>
  <si>
    <t>Viceministerio de Política Criminal y Justicia Restaurativa</t>
  </si>
  <si>
    <t>Dirección de Justicia Transicional</t>
  </si>
  <si>
    <t>Coordinadora Grupo de Oferta Institucional</t>
  </si>
  <si>
    <t>Jornadas móviles de fortalecimiento temático, conceptual y práctico sobre Prevención de RUUVS en NNAJ y acceso a la justicia transicional.</t>
  </si>
  <si>
    <t>Las Jornadas móviles de fortalecimiento temático, conceptual y práctico sobre Prevención de RUUVS en NNAJ y acceso a la justicia transicional son una apuesta estrategica de la DJT para acercar a la población víctima del conflicto armado a la garantía de los derechos de las víctimas, promoviendo el reconocimiento de las rutas de acceso a la justicia y la identificación de los mecanismos institucionales disponibles para la atención, asistencia y reparación integral, así como de las rutas establecidas para la prevención del RUUVS de NNAJ</t>
  </si>
  <si>
    <t> </t>
  </si>
  <si>
    <t>Existe una persistente brecha de acceso y un profundo desconocimiento por parte de la población víctima del conflicto armado respecto a sus derechos, el acceso a la justicia transicional, las rutas de atención, asistencia y reparación integral, y los mecanismos de prevención del RUUVS en NNAJ. Esta situación, agravada por la dispersión geográfica y la centralización de la oferta estatal, limita la apropiación de herramientas conceptuales y prácticas en los territorios, lo que profundiza la vulnerabilidad de las comunidades e impide la garantía efectiva de sus derechos, y por ende el acceso efectivo al derecho a la justicia.</t>
  </si>
  <si>
    <t>Fortalecer las capacidades temáticas, conceptuales y prácticas de las poblaciones víctimas del conflicto armado mediante la descentralización de la oferta institucional, para promover el acceso efectivo a la justicia transicional, la reparación integral y la prevención del Reclutamiento, Uso, Utilización y Violencia Sexual (RUUVS) en Niños, Niñas, Adolescentes y Jóvenes (NNAJ).</t>
  </si>
  <si>
    <t>Población Víctima del Conflicto, Organizaciones y proceso organizativos de Víctimas, Mesas de Participación Efectiva de las Vícitmas</t>
  </si>
  <si>
    <t>No Aplica</t>
  </si>
  <si>
    <t>Recepción de la solicitud formal para el desarollo jornada de fortalecimiento por parte de la población interesada o en coordinación por soiicitud del ente territorial.</t>
  </si>
  <si>
    <t>El tiempo desde la respuesta y ejecución puede tardar aproximadamente entre 2 a 3 meses, depende de la disponibilidad presupuestal, articulación territorial y desarrollo metodológico</t>
  </si>
  <si>
    <t>Asistencias Técnicas para servidores públicos en materia de mecanismos, rutas y acceso a la justicia transicional</t>
  </si>
  <si>
    <t>Las jornadas de asistencia técnica especializada dirigidas a funcionarios del sector público, son una estrategia enfocada a profundizar el conocimiento sobre la normatividad vigente, la articulación interinstitucional y los procedimientos operativos requeridos para implementar las rutas de atención,  mecanismos y acceso a la justicia transicional.</t>
  </si>
  <si>
    <t>Se identifican vacíos técnicos y desconocimiento normativo u operativo por parte de los servidores públicos sobre los mecanismos de la justicia transicional y las rutas institucionales correspondientes, lo cual genera barreras de acceso, demoras administrativas, desarticulación entre entidades y eventual revictimización de la población afectada.</t>
  </si>
  <si>
    <t>Fortalecer las competencias y capacidades técnicas de los servidores públicos mediante acciones de capacitación y orientación especializada, garantizando la correcta aplicación de los mecanismos de justicia transicional y un acceso efectivo, oportuno y articulado para las víctimas.</t>
  </si>
  <si>
    <t>Servidoras y servidores Públicos</t>
  </si>
  <si>
    <t>Recepción de la solicitud de la asistencia técnica por parte de la entidad .</t>
  </si>
  <si>
    <t>Decreto 1069 de 2015
Decreto 0042 de 2026</t>
  </si>
  <si>
    <t>Dirección de Métodos Alternativos de Solución de Conflictos (DMASC) - Grupo de Casas de Justicia y Convivencia Ciudadana (GCJCC)</t>
  </si>
  <si>
    <t>Director(a) DMASC - Coordinador(a) GCJCC</t>
  </si>
  <si>
    <t>Programa Nacional de Casas de Justicia y Convivencia Ciudadana (PNCJCC)</t>
  </si>
  <si>
    <t xml:space="preserve">Se encarga de acompañar modelos de atención y de establecer lineamientos de promoción, atención y prevención, para facilitar el acceso a la justicia a través de la articulación y coordinación de servicios de justicia formal y alternativa presente en los territorios, en una misma infraestructura. Asimismo, desarrolla estrategias preventivas orientadas hacia la convivencia ciudadana, el rescate de valores y el restablecimiento del tejido social.  </t>
  </si>
  <si>
    <t>Dificultades de la población para acceder de manera oportuna, integral y cercana a los servicios de justicia, especialmente en los territorios donde existe dispersión de la oferta institucional y limitada articulación entre las entidades que prestan servicios de justicia y atención a la ciudadanía. Asimismo, se presentan situaciones que afectan la convivencia ciudadana y el tejido social.</t>
  </si>
  <si>
    <t>Facilitar el acceso efectivo y oportuno a la justicia mediante la articulación de la oferta institucional de justicia formal y alternativa en los territorios, fortaleciendo la prevención de conflictos, la convivencia ciudadana y el tejido social.</t>
  </si>
  <si>
    <t>Entidades territoriales, entidades municipales y distritales, entidades del orden nacional que integran el Programa, casas de justicia, centros de convivencia ciudadana</t>
  </si>
  <si>
    <t>Según demanda del servicio y disponibilidad de recursos presupuestales</t>
  </si>
  <si>
    <t>https://www.minjusticia.gov.co/programas-co/casas-de-justicia/Paginas/procedimiento-implementacion-programa.aspx</t>
  </si>
  <si>
    <t>El solicitante debe cumplir con los lineamientos establecidos por el Ministerio de Justicia y del Derecho para la implementación del Programa Nacional de Casas de Justicia y Convivencia Ciudadana</t>
  </si>
  <si>
    <t>Depende del cumplimiento de los requisitos por parte de la entidad territorial en cada una de las etapas del proceso de implementación del Programa</t>
  </si>
  <si>
    <t>Ley 1563 de 2012
Ley 1564 de 2012
Decreto 1069 de 2015
Ley 2220 de 2022
Ley 2540 de 2025
Ley 2445 de 2025
Decreto 0042 de 2026</t>
  </si>
  <si>
    <t>Dirección de Métodos Alternativos de Solución de Conflictos (DMASC) -Grupo de Conciliación Extrajudicial en Derecho, Arbitraje y Amigable Composición (GCEDAAC)</t>
  </si>
  <si>
    <t>Director(a) DMASC - Coordinador(a) GCEDAAC</t>
  </si>
  <si>
    <t>Programa Nacional de Conciliación Extrajudicial en Derecho, Arbitraje y Amigable Composición (PNCEDAAC)</t>
  </si>
  <si>
    <t xml:space="preserve">Se encarga de ejercer las funciones de inspección, control y vigilancia sobre los centros de conciliación, arbitraje y amigable composición, así como sobre las entidades avaladas para impartir formación, de conformidad con los parámetros señalados por la normatividad vigente en la materia.  Asimismo, busca promover el acceso a la justicia mediante la autorización de nuevos centros (públicos y privados) que cuenten con las condiciones para prestar, en términos de calidad y eficiencia, servicios de conciliación extrajudicial en derecho, amigable composición, arbitraje y procedimientos de insolvencia de persona natural no comerciante; igualmente a través del otorgamiento de aval a las entidades para impartir formación en conciliación y en insolvencia. </t>
  </si>
  <si>
    <t>Dificultades de la población para acceder de manera oportuna, integral y cercana a los servicios de justicia a través de los métodos alternativos de solución de conflictos en los territorios</t>
  </si>
  <si>
    <t>Facilitar el acceso efectivo y oportuno a la justicia, mediante la prestación de los servicios de conciliación, arbitraje, amigable composición e insolvencia en los territorios</t>
  </si>
  <si>
    <t xml:space="preserve">Entidades promotoras, Centros de Conciliación, Arbitraje y Amigable Composición, entidades promotoras, conciliadores en derecho, árbitros, notarios y funcionarios públicos habilitados por la ley para conciliar.  </t>
  </si>
  <si>
    <t>https://www.sicaac.gov.co/Seguridad/Registro
gestion.documental@minjusticia.gov.co</t>
  </si>
  <si>
    <t>El solicitante debe cumplir con los requisitos establecidos en la normatividad vigente, de acuerdo con el trámite que se va a gestionar</t>
  </si>
  <si>
    <t>Días establecidos de acuerdo con la normatividad vigente, según aplique (15 días hábiles creación de centros, 60 días hábiles otorgamiento de aval en conciliación, 60 días calendario autorización y otorgamiento de aval en insolvencia)</t>
  </si>
  <si>
    <t>Ley 2220 de 2022
Decreto 0042 de 2026</t>
  </si>
  <si>
    <t>Dirección de Métodos Alternativos de Solución de Conflictos (DMASC)  - Grupo de Justicia en Equidad (GJE)</t>
  </si>
  <si>
    <t>Director(a) DMASC - Coordinador(a) GJE</t>
  </si>
  <si>
    <t>Programa Nacional de Justicia en Equidad (PNJE)</t>
  </si>
  <si>
    <t>Conjunto de lineamientos, acciones, procedimientos e instrumentos técnicos a cargo del Ministerio de Justicia y del Derecho, que orientan el diseño, implementación, fortalecimiento y sostenibilidad de la política pública en materia de conciliación en equidad, convivencia y métodos alternativos de solución de conflictos que se basan en la equidad, dirigidos a orientar la creación y funcionamiento de los Programas Locales de Justicia en Equidad y la adecuada articulación de las entidades y organizaciones involucradas en la implementación de diversas formas de justicia en equidad y comunitaria en el ámbito territorial.</t>
  </si>
  <si>
    <t xml:space="preserve">Facilitar el acceso efectivo y oportuno a la justicia a través de la conciliación en equidad. </t>
  </si>
  <si>
    <t>Entidades territoriales, organizaciones implementadoras y financiadoras, organizaciones cívico comunitarias, conciliadores en equida, Primera autoridad judicial de los municipios y/o Distritos.</t>
  </si>
  <si>
    <t>https://forms.cloud.microsoft/pages/responsepage.aspx?id=zfse-ze-OEKE0k-sLHVR3FqIN7eqv1pEsDSkIVbALWlURjU4QVBVVlU0Tk1aSDlDSDI2Q1RJU0RZNy4u&amp;route=shorturl</t>
  </si>
  <si>
    <t>El solicitante debe cumplir con los lineamientos establecidos por el Ministerio de Justicia y del Derecho para la implementación del Programa Nacional de Justicia en Equidad, conforme con la normatividad vigente</t>
  </si>
  <si>
    <t>Depende del cumplimiento de los requisitos por parte de las entidades u organizaciones  territorial en cada uno de los momentos del proceso de implementación del Programa</t>
  </si>
  <si>
    <t>Resolución No. 449 de 2018</t>
  </si>
  <si>
    <t>Dirección de Métodos Alternativos de Solución de Conflictos (DMASC) (Grupo SLJ)</t>
  </si>
  <si>
    <t>Director(a) DMASC - Coordinador(a) GSLJ</t>
  </si>
  <si>
    <t>Estrategia de Sistemas Locales de Justicia (ESLJ)</t>
  </si>
  <si>
    <t xml:space="preserve">Es una estrategia de trabajo colaborativo entre el Estado y la comunidad mediante el reconocimiento de las necesidades de justicia en cada territorio, para asegurar respuestas oportunas y efectivas a la ciudadanía.  </t>
  </si>
  <si>
    <t>Desarticulación entre las necesidades de justicia de las comunidades, la capacitades institucionales y la oferta institucional disponible en los territorios.</t>
  </si>
  <si>
    <t>Identificar necesidades jurídicas, conflictividades y barreras de acceso; fortalecer la coordinación entre instituciones y formas de justicia presentes en el territorio; diseñar, ajustar, socializar y activar rutas de acceso a la justicia; y, promover el uso de métodos de resolución de conflictos y la justicia comunitaria.</t>
  </si>
  <si>
    <t>Entidades territoriales, integrantes de los sistemas locales de justicia en los territorios, operadores de justicia formal y alternativa territoriales</t>
  </si>
  <si>
    <t>gestion.documental@minjusticia.gov.co</t>
  </si>
  <si>
    <t>El solicitante debe cumplir con los lineamientos establecidos por el Ministerio de Justicia y del Derecho para la implementación de la Estraetgia de Sistemas Locales de Justicia</t>
  </si>
  <si>
    <t>Depende del cumplimiento de los requisitos por parte de la entidad territorial en cada una de las etapas del proceso de implementación de la Estrategia</t>
  </si>
  <si>
    <t>Decreto 1069 de 2015
Ley 2220 de 2022
Decreto 0042 de 2026</t>
  </si>
  <si>
    <t>Trámite de autorización para la creación de centros de conciliación, arbitraje y amigable composición</t>
  </si>
  <si>
    <t xml:space="preserve">Es la autorización que otorga el Ministerio de Justicia y del Derecho a las entidades interesadas en la creación de centros de conciliación, arbitraje y amigable composición, según lo establecido en la normatividad vigente. </t>
  </si>
  <si>
    <t>Ampliar la oferta de servicios en los territorios con el fin de prestar servicios de conciliación, arbitraje y amigable composición, conforme con lo dispuesto en la normatividad vigente.</t>
  </si>
  <si>
    <t>Obtener la autorización para la creación de centros de conciliación y/o arbitraje, de conformidad con las solicitudes presentadas, previo cumplimiento de los requisitos legales.</t>
  </si>
  <si>
    <t xml:space="preserve"> Personas jurídicas sin ánimo de lucro, las notarías, las entidades públicas y los consultorios jurídicos universitarios </t>
  </si>
  <si>
    <t xml:space="preserve">Según demanda del servicio </t>
  </si>
  <si>
    <t xml:space="preserve">El solicitante debe cumplir con los requisitos establecidos en la normatividad vigente </t>
  </si>
  <si>
    <t>15 días hábiles</t>
  </si>
  <si>
    <t>Ley 1564 de 2012
Decreto 1069 de 2015
Ley 2540 de 2025</t>
  </si>
  <si>
    <t>Trámite de autorización para conocer de los procedimientos de insolvencia de la persona natural no comerciante</t>
  </si>
  <si>
    <t>Es la autorización que otorga el Ministerio de Justicia y del Derecho a las entidades o centros de conciliación que pretendan adelantar los procedimientosprocedimientos de insolvencia de la persona natural no comerciante, según lo establecido en la normatividad vigente.</t>
  </si>
  <si>
    <t>Facilitar el acceso a los procedimientos de insolvencia de la persona natural no comerciante a través de las entidades o centros autorizados por el Ministerio de Justicia y del Derecho, conforme con lo dispuesto en la normatividad vigente.</t>
  </si>
  <si>
    <t>Obtener la autorización para que los centros de conciliación puedan conocer de los procedimientos de insolvencia de la persona natural no comerciante, de conformidad con las solicitudes presentadas, previo cumplimiento de los requisitos legales.​</t>
  </si>
  <si>
    <t>Entidades o centros de conciliación que pretendan adelantar los procedimientos de negociación de deudas y convalidación de acuerdos de la persona natural,</t>
  </si>
  <si>
    <t>60 días calendario</t>
  </si>
  <si>
    <t>Trámite de otorgamiento de aval para impartir formación en conciliación en derecho y en insolvencia de la persona natural no comerciante</t>
  </si>
  <si>
    <t xml:space="preserve">Es la autorización que otorga el Ministerio de Justicia y del Derecho a las entidades interesadas en el otorgamiento de aval para impartir formación en conciliación en derecho y en insolvencia de la persona natural no comerciante según lo establecido en la normatividad vigente. </t>
  </si>
  <si>
    <t>Facilitar el acceso a los procesos de formación a los operadores en conciliación en derecho y en insolvencia de la persona natural no comerciante a través de las entidades avaladas por el Ministerio de Justicia y del Derecho,  conforme con lo dispuesto en la normatividad vigente.</t>
  </si>
  <si>
    <t>Otorgar aval para impartir formación en conciliación extrajudicial en derecho y otorgar aval para la formación en insolvencia de la persona natural no comerciante, de conformidad con las solicitudes presentadas, previo cumplimiento de los requisitos.</t>
  </si>
  <si>
    <t>Aval en conciliación: Entidades promotoras de centros de conciliación entidades sin ánimo de lucro y entidades públicas, interesadas en impartir la formación en conciliación en derecho
Aval en insolvencia: Entidades avaladas por el Ministerio de Justicia de Justicia y del Derecho</t>
  </si>
  <si>
    <t xml:space="preserve"> 60 días hábiles otorgamiento de aval en conciliación
60 días calendario otorgamiento de aval en insolvencia</t>
  </si>
  <si>
    <t>OBSERVACIONES SOBRE LA MODALIDAD DE ENTREGA Y EL COSTO
Es importante aclarar que esta oferta institucional está dirigida principalmente a las entidades territoriales interesadas en implementar el Programa Nacional de Casas de Justicia y Convivencia Ciudadana, quienes constituyen los usuarios directos de la oferta. En este sentido, la implementación del Programa requiere la concurrencia de recursos provenientes de diferentes fuentes de financiación, de acuerdo con las características, el alcance y las condiciones particulares de cada proyecto, al final del proceso previo cumplimiento de los requisitos establecidos, la entidad territorial finaliza la obra de infraestructura física y entra en operación.
Por otra parte, en las Casas de Justicia y Centros de Convivencia Ciudadana que se encuentran en operación en el territorio, todos los servicios que se prestan bajo estos modelos de atención son gratuitos para los usuarios y ciudadanos que acuden en busca de orientación, información y atención.
En consecuencia, teniendo en cuenta que los costos asociados a la implementación del Programa pueden variar según las características y condiciones de cada proyecto, mientras que los servicios prestados por las Casas de Justicia y los Centros de Convivencia Ciudadana a la ciudadanía son gratuitos, se seleccionó en la tabla la opción “Depende del caso” en el campo correspondiente al costo para el usuario. Esta selección permite diferenciar entre los costos que puede implicar la implementación del Programa que corresponde a la oferta institucional del Ministerio, frente a los servicios gratuitos que prestan las Casas de Justicia y Centros de Convivencia Ciudadana en los territorios.</t>
  </si>
  <si>
    <t xml:space="preserve">OBSERVACIONES
Los trámites que se gestionan por parte del Grupo de Conciliación en Derecho, Arbitraje y Amigable Composición son de carácter gratuito y se realizan en línea a través del Sistema de Información, el Arbitraje y Amigable Composición (SICAAC). </t>
  </si>
  <si>
    <t>OBSERVACIONES SOBRE LA MODALIDAD DE ENTREGA Y EL COSTO
Es importante aclarar que esta oferta institucional está dirigida principalmente a las entidades y organizaciones interesadas en implementar el Programa Nacional de Justicia en Equidad en los territorios, quienes constituyen los usuarios directos de la oferta. En este sentido, la implementación del Programa requiere la concurrencia de recursos provenientes de diferentes fuentes de financiación, de acuerdo con las características y condiciones particulares de cada territorio, para desarrollar los diferentes momentos establecidos en la normatividad vigente. Como resultado de este proceso, se genera un oficio que contiene el listado de ciudadanos que cumplen con las condiciones correspondientes y que es remitido a la primera autoridad judicial de los distritos o municipios, para efectos de su respectivo nombramiento como conciliadores en equidad. Posteriormente, se desarrolla el momento de operación, durante el cual los conciliadores en equidad prestan sus servicios en los territorios. Por lo anterior, dentro de las opciones definidas para los “medios o modalidad de entrega” se seleccionó la opción correspondiente a la descarga de un documento, teniendo en cuenta que el oficio con el listado de ciudadanos y el nombramiento constituyen los principales productos resultantes de la oferta institucional.
Por otra parte, los conciliadores en equidad que ejercen su labor en los territorios prestan sus servicios a la ciudadanía de manera gratuita.
En consecuencia, teniendo en cuenta que la implementación del Programa implica costos y requiere la concurrencia de recursos para su desarrollo, mientras que los servicios prestados por los conciliadores en equidad a la ciudadanía son gratuitos, se seleccionó la opción “Depende del caso” en el campo correspondiente al costo para el usuario. Esta selección permite diferenciar los costos asociados a la implementación del Programa, que corresponden a la oferta institucional dirigida a las entidades y organizaciones, de los servicios de conciliación en equidad que se brindan gratuitamente y directamente a la ciudadanía.</t>
  </si>
  <si>
    <t xml:space="preserve">Viceministerio de Política Criminal y Justicia Restaurativa </t>
  </si>
  <si>
    <t>Dirección de Política de Drogas y Actividades Relacionadas - Subdirección de Control y Fiscalización de Sustancias Químicas y Estupefacientes</t>
  </si>
  <si>
    <t>Subdirector(a)
Coordinador (a) Grupo de Control de Sustancias Químicas</t>
  </si>
  <si>
    <t xml:space="preserve">Trámites de solicitud de expedición del Certificado de Carencia de Informes por Tráfico de Estupefacientes – CCITE ordinario y autorizaciones extraordinarias. </t>
  </si>
  <si>
    <t>Prevenir el desvío de sustancias y productos químicos que son utilizados en la producción ilícita de drogas de origen natural.</t>
  </si>
  <si>
    <t>Autorizar el manejo lícito de sustancias y productos químicos controlados mediante la expedición del CCITE previo cumplimiento de los requisitos legales y técnicos establecidos.</t>
  </si>
  <si>
    <t>Personas naturales, personas jurídicas, empresas y organizaciones que manejan sustancias y productos químicos controlados.</t>
  </si>
  <si>
    <t>https://sicoq.policia.gov.co/factorysuite/seguridad/FSLogin.aspx</t>
  </si>
  <si>
    <t>CCITE: Sesenta (60) días hábiles contados a partir del cumplimiento de la totalidad de los requisitos establecidos en el Decreto 0585 de 2018.
Autorización Extraordinaria: Quince (15) días hábiles contados a partir del cumplimiento  de la totalidad de los requisitos establecidos en el Decreto 0585 de 2018.</t>
  </si>
  <si>
    <t>Subdirector(a)
Coordinador (a) Grupo de Control de Cannabis</t>
  </si>
  <si>
    <t>Licencias de semillas para siembra y grano y de cultivo de plantas de cannabis psicoactivo y no psicoactivo.</t>
  </si>
  <si>
    <t>Es la autorización que, a través de un acto administrativo, otorga el Ministerio de Justicia y del Derecho para la realización de las actividades relacionadas con el manejo de las semillas para siembra y grano en las modalidades comercialización o entrega, investigación y transformación de grano, cultivo de plantas de cannabis psicoactivo y no psicoactivo en las modalidades producción de semillas para siembra, producción y transformación de gano, fabricación de derivados, fines industriales, investigación y exportación.
Así como otorgar los vistos buenos a licencia previa de importación y autorización previa a la exportación a través de la Ventanilla Única de Comercio Exterior (VUCE).</t>
  </si>
  <si>
    <t>Control administrativo al manejo de semillas, cultivos de cannabis psicoactivo y cannabis no psicoactivo para uso médico, científico e industrial​.</t>
  </si>
  <si>
    <t>Autorizar y realizar seguimiento y control a las actividades relacionadas con el manejo de las semillas para siembra y grano en las modalidades comercialización o entrega, investigación y transformación de grano, cultivo de plantas de cannabis psicoactivo y no psicoactivo en las modalidades producción de semillas para siembra, producción y transformación de gano, fabricación de derivados, fines industriales, investigación y exportación.</t>
  </si>
  <si>
    <t>Personas naturales o jurídicas, nacionales o extranjeras, interesadas en obtener o que sean titulares de licencias de uso de semillas para siembra y/o cultivo de cannabis psicoactivo y no psicoactivo</t>
  </si>
  <si>
    <t>https://micc.minjusticia.gov.co/Factoryprd/Seguridad/</t>
  </si>
  <si>
    <t>Hasta treinta (30) días hábiles, siempre que se acredite el cumplimiento de los requisitos establecidos para cada tipo de licencia.</t>
  </si>
  <si>
    <t>Observaciones generales</t>
  </si>
  <si>
    <t>OBSERVACIONES SOBRE LA MODALIDAD DE ENTREGA Y EL COSTO
Es importante aclarar que esta oferta institucional está dirigida principalmente a las entidades interesadas en implementar los Sistemas Locales de Justicia en los territorios, quienes constituyen los usuarios directos de la oferta. En este sentido, la implementación de la Estrategia requiere la concurrencia de recursos provenientes de diferentes fuentes de financiación, de acuerdo con las características y condiciones particulares de cada territorio, para cumplir con los lineamientos establecidos por el Ministerio de Justicia y del Derecho. Como resultado de este proceso, el municipio expide un acto administrativo para la conformación del comité municipal de Justicia. Por lo anterior, dentro de las opciones definidas para los “medios o modalidad de entrega” se seleccionó la opción correspondiente a la descarga de un documento como uno de los principales productos resultantes de la oferta institucional</t>
  </si>
  <si>
    <t>Dirección de Justicia Formal</t>
  </si>
  <si>
    <t>Director(a) de Justicia Formal</t>
  </si>
  <si>
    <t>Banco de Iniciativas y Proyectos para el fortalecimiento de la Justicia propia de los pueblos indigenas de Colombia.</t>
  </si>
  <si>
    <t>Estrategia para apoyar técnica y financieramente las iniciativas para el fortalecimiento de la justicia propia de los pueblos indígenas, a partir de los proyectos que sean presentandos por las comunidades, en el marco de la convocatoria que adelante el Ministerio de Justicia y del Derecho para cada vigencia</t>
  </si>
  <si>
    <t>Necesidad de fortalecer las capacidades institucionales, técnicas y financieras de los pueblos indígenas para consolidar sus sistemas de justicia propia y facilitar el desarrollo de iniciativas acordes con sus necesidades y contextos territoriales.</t>
  </si>
  <si>
    <t>Apoyar técnica y financieramente iniciativas formuladas por los pueblos indígenas para fortalecer la justicia propia, promoviendo el acceso a la justicia, la autonomía y el reconocimiento de sus sistemas y prácticas propias.</t>
  </si>
  <si>
    <t>Grupos étnicos</t>
  </si>
  <si>
    <t>N/A</t>
  </si>
  <si>
    <t>Convocatoria pública, acompañamiento técnico y apoyo a la implementación de las iniciativas seleccionadas.</t>
  </si>
  <si>
    <t>Cumplir los requisitos, criterios de participación y documentación definidos en los términos de la convocatoria de la respectiva vigencia.</t>
  </si>
  <si>
    <t>De acuerdo con el cronograma y las etapas definidas en la convocatoria de cada vigencia.</t>
  </si>
  <si>
    <t>Implementación de la estrategia de entornos protectores rurales para mujeres  y personas de los sectores  con orientación sexual y de género diversa en municipios priorizados</t>
  </si>
  <si>
    <t>Implementar el programa "Entornos Protectores" para Mujeres, Personas LGBTQ+, lideresas, defensoras de derechos humanos, mujeres buscadoras y mujeres firmantes, reincorporadas o en proceso de reincorporación. Este programa, desarrollado desde una perspectiva territorial y diferencial, promoverá la concurrencia de instituciones, liderazgos comunitarios, agremiaciones y organizaciones sociales en la prevención y atención de las violencias basadas en género (VBG) en los municipios priorizados</t>
  </si>
  <si>
    <t>Persistencia de violencias basadas en género y barreras territoriales para la prevención, atención, protección y acceso a la justicia de mujeres y personas de los sectores con orientación sexual y de género diversa, especialmente en municipios priorizados.</t>
  </si>
  <si>
    <t>Fortalecer entornos protectores rurales mediante acciones de prevención y atención de las violencias basadas en género, promoviendo la articulación institucional, comunitaria y social con enfoque territorial y diferencial.</t>
  </si>
  <si>
    <t>Mujeres, Personas LGBTQ+, lideresas, defensoras de derechos humanos, mujeres buscadoras y mujeres firmantes, reincorporadas o en proceso de reincorporación</t>
  </si>
  <si>
    <t>Acompañamiento territorial, asistencia técnica, formación, articulación institucional y comunitaria y desarrollo de acciones de prevención y atención.</t>
  </si>
  <si>
    <t>Pertenecer a la población objetivo y/o a los territorios priorizados, de acuerdo con la programación y criterios definidos para la implementación de la estrategia.</t>
  </si>
  <si>
    <t>De acuerdo con el cronograma de implementación establecido para los municipios y poblaciones priorizadas.</t>
  </si>
  <si>
    <t>Servicio de información "Conexión Justicia"</t>
  </si>
  <si>
    <t>Espacio web en el que los comisarios de familia del país cuentan con información necesaria y de interés para el fortalecimiento de sus competencias, así como escenarios de formación virtual en asuntos relacionados con sus actividades diarias.</t>
  </si>
  <si>
    <t>Necesidad de los comisarios y equipos de Comisarías de Familia de acceder de manera oportuna a información, orientaciones y espacios de formación que fortalezcan sus competencias y apoyen el desarrollo de sus funciones.</t>
  </si>
  <si>
    <t>Facilitar el acceso a información especializada, herramientas y escenarios de formación virtual que contribuyan al fortalecimiento de las competencias de los comisarios de familia y sus equipos.</t>
  </si>
  <si>
    <t>Población general</t>
  </si>
  <si>
    <t>https://www.minjusticia.gov.co/programas-co/conexion-justicia</t>
  </si>
  <si>
    <t>Consulta y formación virtual a través de plataforma web con contenidos, orientaciones, herramientas y recursos de interés.</t>
  </si>
  <si>
    <t>Acceso a internet. Los contenidos de consulta son de acceso abierto; la participación en actividades de formación puede estar sujeta a inscripción o programación.</t>
  </si>
  <si>
    <t>Acceso inmediato a los contenidos publicados; las actividades de formación se desarrollan conforme a la programación institucional.</t>
  </si>
  <si>
    <t>Servicio de información: "LegalApp"</t>
  </si>
  <si>
    <t>Herramienta web que ofrece orientación e información a la ciudadanía sobre cómo acceder a diferentes rutas y/o trámites del sistema de justicia, formatos y directorios de instituciones del Estado que pueden atender u orientar en la solución de conflictos. Incluye, así mismo, el servicio de agendamiento virtual con Consultorios Jurídicos de diferentes universidades.</t>
  </si>
  <si>
    <t>Barreras de información y orientación que dificultan a la ciudadanía identificar las rutas, trámites, autoridades y mecanismos disponibles para resolver conflictos y acceder efectivamente a la justicia.</t>
  </si>
  <si>
    <t>Facilitar a la ciudadanía información y orientación clara sobre rutas de acceso a la justicia, trámites, formatos, entidades competentes y opciones de agendamiento con consultorios jurídicos.</t>
  </si>
  <si>
    <t>https://www.minjusticia.gov.co/programas/legalapp</t>
  </si>
  <si>
    <t>Herramienta web de autogestión para consulta de rutas, trámites, formatos y directorios, con opción de agendamiento virtual cuando se encuentre habilitada.</t>
  </si>
  <si>
    <t>Acceso a internet. Para servicios de agendamiento, diligenciar la información solicitada y sujetarse a la disponibilidad de los consultorios jurídicos participantes.</t>
  </si>
  <si>
    <t>Consulta de información inmediata; el agendamiento y la atención dependen de la disponibilidad y programación del consultorio jurídico.</t>
  </si>
  <si>
    <t>Fortalecimiento institucional y comunitario para el acceso a la justicia con enfoque étnico</t>
  </si>
  <si>
    <t>Comprende oferta de formación en materia de pluralismo jurídico, derechos y acceso a la justicia de los pueblos étnicos, dirigido a operadores de justicia territorial competencia del ejecutivo, autoridades administrativas y ciudadanía en general.
Así mismo, incorpora servicios de información a partir del subsitio web de Justicia con enfoque étnico, espacio en el que se abordan temas de justicia relacionados con los pueblos étnicos, información relevante en materia de sus sistemas y prácticas de justicia, actividades y avances de la entidad, jurispridencia y eventos, entre otros.</t>
  </si>
  <si>
    <t>Brechas de conocimiento y capacidades institucionales y comunitarias en materia de pluralismo jurídico, derechos de los pueblos étnicos y acceso a la justicia con enfoque diferencial.</t>
  </si>
  <si>
    <t>Fortalecer las capacidades de operadores de justicia, autoridades administrativas, comunidades y ciudadanía mediante formación, asistencia técnica e información sobre pluralismo jurídico y acceso a la justicia con enfoque étnico.</t>
  </si>
  <si>
    <t>Formación, asistencia técnica, espacios de intercambio y difusión de contenidos e información especializada.</t>
  </si>
  <si>
    <t>Participación de acuerdo con la población destinataria, las convocatorias o la programación de las actividades. Los contenidos web de información son de acceso abierto.</t>
  </si>
  <si>
    <t>Según la programación de las jornadas, actividades de asistencia técnica y espacios de formación; los contenidos publicados permanecen disponibles para consulta.</t>
  </si>
  <si>
    <t>Acompañamiento técnico para el desarrollo y promoción en la formación jurídica</t>
  </si>
  <si>
    <t>Definir e implementar instrumentos y herramientas que brinde las orientaciones para el adecuado funcionamiento de los consultorios jurídicos. Generar espacios de trabajo con los actores del sistema para fortalecer los programas de formación jurídica</t>
  </si>
  <si>
    <t>Necesidad de fortalecer el funcionamiento de los consultorios jurídicos y las capacidades de los actores responsables de la formación jurídica práctica, promoviendo criterios, instrumentos y orientaciones homogéneas.</t>
  </si>
  <si>
    <t>Fortalecer el adecuado funcionamiento de los consultorios jurídicos y la formación jurídica mediante instrumentos, herramientas, orientaciones técnicas y espacios de trabajo con los actores del sistema.</t>
  </si>
  <si>
    <t>Asistencia técnica, orientación, elaboración y socialización de instrumentos y herramientas, y realización de mesas o espacios de trabajo.</t>
  </si>
  <si>
    <t>Dirigido a consultorios jurídicos, instituciones de educación superior y demás actores vinculados con la formación jurídica; la participación se realiza conforme a la programación o solicitudes atendidas por la dependencia.</t>
  </si>
  <si>
    <t>De acuerdo con el cronograma de asistencia técnica, las solicitudes recibidas y la programación de los espacios de trabajo.</t>
  </si>
  <si>
    <t>Fortalecimiento de Comisarías de Familia</t>
  </si>
  <si>
    <t>Comprende procesos de formación y acompañamiento técnico para el fortalecimiento de competencias de los equipos interdisciplinares de Comisarías de Familia, así como para la adopción de lineamientos técnicos y buenas prácticas en la gestión, de cara a mejorar la calidad y oportunidad del servicio de estas instituciones.</t>
  </si>
  <si>
    <t>Brechas en las capacidades técnicas e interdisciplinarias de las Comisarías de Familia y necesidad de fortalecer la aplicación de lineamientos y buenas prácticas para mejorar la calidad y oportunidad de la atención.</t>
  </si>
  <si>
    <t>Fortalecer las competencias de los equipos de las Comisarías de Familia mediante formación, acompañamiento técnico y apropiación de lineamientos y buenas prácticas que mejoren la prestación del servicio.</t>
  </si>
  <si>
    <t>https://www.minjusticia.gov.co/programas-co/conexion-justicia/Paginas/Comisarios-de-Familia.aspx</t>
  </si>
  <si>
    <t>Formación y acompañamiento técnico, presencial o virtual, con socialización de lineamientos, herramientas y buenas prácticas.</t>
  </si>
  <si>
    <t>Dirigido a comisarios de familia y equipos interdisciplinarios. La participación se realiza de acuerdo con la programación, priorización territorial o convocatoria institucional.</t>
  </si>
  <si>
    <t>Según el cronograma de formación y acompañamiento técnico definido por la dependencia.</t>
  </si>
  <si>
    <t>Implementación del programa Territorios Protectores con enfoque étnico para mujeres indígenas, mujeres del pueblo Rrom o gitano y mujeres negras, afrocolombianas, raizales y palenqueras (NARP)</t>
  </si>
  <si>
    <t>Línea de acción para apoyar iniciativas encaminadas a documentar la reconstrucción de prácticas y conocimientos ancestrales de resolución de conflictos de las comunidades NARP y aportar a su fortalecimiento a través de los consejos comunitarios.</t>
  </si>
  <si>
    <t>Persistencia de barreras y riesgos que afectan a mujeres de pueblos étnicos, así como necesidad de reconocer, documentar y fortalecer prácticas y conocimientos ancestrales para la resolución de conflictos y el acceso a la justicia.</t>
  </si>
  <si>
    <t>Fortalecer entornos protectores y capacidades comunitarias de mujeres indígenas, Rrom y NARP mediante el apoyo a iniciativas que recuperen, documenten y fortalezcan prácticas y conocimientos ancestrales de resolución de conflictos.</t>
  </si>
  <si>
    <t>Mujeres indígenas, mujeres del pueblo Rrom o gitano y mujeres negras, afrocolombianas, raizales y palenqueras (NARP)</t>
  </si>
  <si>
    <t>Acompañamiento territorial, articulación comunitaria, apoyo a iniciativas y fortalecimiento de capacidades y prácticas propias.</t>
  </si>
  <si>
    <t>Pertenecer a la población objetivo y/o a las organizaciones, comunidades o territorios priorizados, y cumplir los criterios establecidos para la participación en las acciones de la estrategia.</t>
  </si>
  <si>
    <t>De acuerdo con el cronograma y las fases de implementación definidas para cada intervención o territorio priorizado.</t>
  </si>
  <si>
    <t>Asistencia técnica a las entidades territoriales y Comisarías de Familia en la formulación de estrategias para el mejoramiento de atención especializada e interdisciplinar en el acceso a la justicia familiar con enfoque de género e interseccional</t>
  </si>
  <si>
    <t>Realizar acompañamiento para la implementación de instrumentos técnicos orientados a la transformación de los servicios de justicia inclusiva
Acompañar la articulación de las instituciones, operadores de justicia y a los liderazgos ciudadanos en la construcción de estrategias relacionadas con la protección de derechos con enfoque diferencial y la justicia inclusiva.</t>
  </si>
  <si>
    <t>Limitaciones institucionales y territoriales para brindar una atención especializada, interdisciplinaria e inclusiva en justicia familiar, con enfoque de género e interseccional, y necesidad de mejorar la articulación entre actores.</t>
  </si>
  <si>
    <t>Fortalecer las capacidades de entidades territoriales, Comisarías de Familia y operadores de justicia para implementar instrumentos técnicos y estrategias articuladas que mejoren la atención y el acceso a una justicia familiar inclusiva.</t>
  </si>
  <si>
    <t>https://www.minjusticia.gov.co/programas-co/tejiendo-justicia</t>
  </si>
  <si>
    <t>Asistencia técnica, acompañamiento metodológico, articulación territorial y construcción conjunta de estrategias e instrumentos.</t>
  </si>
  <si>
    <t>Dirigido a entidades territoriales, Comisarías de Familia, operadores de justicia y actores vinculados. La atención se realiza según priorización, programación institucional o solicitud de acompañamiento.</t>
  </si>
  <si>
    <t>De acuerdo con la programación, alcance y cronograma definido para cada proceso de asistencia técnica o acompañamiento.</t>
  </si>
  <si>
    <t xml:space="preserve">Acciones de IVC en Comisarías de familia y/o Alcaldías municipales o distritales </t>
  </si>
  <si>
    <t>Acciones de inspección, vigilancia y control que incluyen visitas, atención de requerimientos, PQRS y requerimientos judiciales, seguimiento a Planes de Mejora e impulsos procesales derivados de quejas y visitas. Su finalidad es verificar el cumplimiento de las obligaciones legales, hacer seguimiento a las situaciones identificadas y, cuando proceda, ordenar mediante acto administrativo los correctivos necesarios para subsanar las faltas previstas en la Ley 2126 de 2021, conforme al procedimiento establecido en el Código de Procedimientos de lo Contencioso Administrativo - CPACA.</t>
  </si>
  <si>
    <t>Posibles incumplimientos de las obligaciones legales a cargo de las Comisarías de Familia y de las entidades territoriales, así como la necesidad de realizar seguimiento a quejas, visitas, hallazgos y planes de mejora.</t>
  </si>
  <si>
    <t>Ejercer las funciones de inspección, vigilancia y control para verificar el cumplimiento de las obligaciones legales, realizar seguimiento a las situaciones identificadas y ordenar, cuando proceda, los correctivos necesarios.</t>
  </si>
  <si>
    <t>Visitas de inspección, vigilancia y control; atención de requerimientos, PQRS y requerimientos judiciales; seguimiento a planes de mejora; impulsos procesales y expedición de actos administrativos cuando corresponda.</t>
  </si>
  <si>
    <t>No requiere postulación del usuario. La actuación puede originarse de oficio, por programación institucional, quejas, requerimientos o situaciones identificadas en el ejercicio de las funciones de inspección, vigilancia y control.</t>
  </si>
  <si>
    <t>De acuerdo con la etapa de la actuación, los términos legales aplicables y la programación de las acciones de seguimiento.</t>
  </si>
  <si>
    <t>Realizar visitas de vigilancia y control de los consultorios jurídicos</t>
  </si>
  <si>
    <t>Visitas de vigilancia y control dirigidas a verificar el cumplimiento de los requisitos y obligaciones aplicables a los consultorios jurídicos, identificar posibles incumplimientos y promover las acciones correctivas y de seguimiento necesarias para garantizar su adecuado funcionamiento y la calidad en la prestación del servicio.</t>
  </si>
  <si>
    <t>Riesgo de incumplimiento de los requisitos y obligaciones aplicables a los consultorios jurídicos y necesidad de verificar la calidad y adecuado funcionamiento de la prestación del servicio.</t>
  </si>
  <si>
    <t>Verificar el cumplimiento de los requisitos y obligaciones aplicables a los consultorios jurídicos, identificar posibles incumplimientos y promover las acciones correctivas y de seguimiento necesarias.</t>
  </si>
  <si>
    <t>Visitas de vigilancia y control, verificación documental y operativa, formulación de observaciones o requerimientos y seguimiento a las acciones correctivas cuando corresponda.</t>
  </si>
  <si>
    <t>No requiere postulación de la ciudadanía. Las visitas se realizan en ejercicio de las funciones de vigilancia y control, de acuerdo con la programación o las situaciones que ameriten verificación.</t>
  </si>
  <si>
    <t>Según la programación de las visitas y, cuando se deriven actuaciones administrativas, conforme a los términos legales aplicables.</t>
  </si>
  <si>
    <t>Decreto 585 de 2018.
Decreto Ley 19 de 2012 Arts 81 y 82.
Circular 032 de MINCIT.
Decreto 1069 de 2015 Sección 5.
Resolución 0001 de 2015 Art 3.</t>
  </si>
  <si>
    <t>Se deberá acreditar el cumplimiento de los requisitos técnicos y jurídicos establecidos en la normativa vigente.</t>
  </si>
  <si>
    <t>Decreto 811 de 2021.
Resolución Conjunta 227 de 2022.
Resolución 539 de 2022.
Resolución 630 de 2025.</t>
  </si>
  <si>
    <t xml:space="preserve">Se deberá acreditar el cumplimiento de los requisitos establecidos en la normatividad vigente aplicable. </t>
  </si>
  <si>
    <t>resolución 006 de 2005</t>
  </si>
  <si>
    <t>P-CR-20</t>
  </si>
  <si>
    <t>Dirección de Política de Drogas y Actividades Relacionadas - Subdirección Estratégica y de Análisis</t>
  </si>
  <si>
    <t>Subdirector(a)</t>
  </si>
  <si>
    <t>Desarrollo de estudios e investigaciones sobre drogas</t>
  </si>
  <si>
    <t>Generación de conocimiento y evidencia técnica mediante la realización de estudios, investigaciones y análisis sobre la problemática de las drogas y las actividades relacionadas, con el fin de aportar información confiable que sirva de base para la formulación, implementación, seguimiento y evaluación de políticas públicas, programas y estrategias basadas en evidencia.</t>
  </si>
  <si>
    <t>El fenómeno de las drogas en el país, es un una problemática de alta complejidad ya que afecta la salud pública, la seguridad, el desarrollo social y económico, y la convivencia ciudadana. En ese sentido, se hace fundamental la generación de estudios e investigaciones que permitan tomar decisiones de política pública basadas en la evidencia.</t>
  </si>
  <si>
    <t xml:space="preserve">Poner a disposición datos, información y conocimiento sobre la problemática de las drogas </t>
  </si>
  <si>
    <t>https://odc.minjusticia.gov.co/odc</t>
  </si>
  <si>
    <t>No cuenta con requisitos de acceso. El acceso a la información y publicaciones se hace a través de la página del Observatorio de Drogas (ODC)</t>
  </si>
  <si>
    <t>P-CR-19</t>
  </si>
  <si>
    <t>Observatorio de Drogas de Colombia</t>
  </si>
  <si>
    <t>El Observatorio de Drogas de Colombia se encarga de recopilar y analizar información sobre drogas en el país, generando evidencia para apoyar la toma de decisiones y el diseño de políticas públicas orientadas a prevenir y enfrentar esta problemática.</t>
  </si>
  <si>
    <t xml:space="preserve">La existencia de información insuficiente, fragmentada, o poco confiable limita la capacidad del Estado y de otros actores para formular políticas públicas y estrategias basadas en evidencia. Es por tanto que se necesita un espacio donde centralizar la  información objetiva, confiable y actualizada que se genera para  comprender mejor estas dinámicas y apoyar la toma de decisiones </t>
  </si>
  <si>
    <t>Tiene como objetivo proporcionar a la comunidad nacional e internacional información oficial, objetiva, confiable y actualizada sobre drogas ilícitas y actividades relacionadas</t>
  </si>
  <si>
    <t>resolución 001 de 2016</t>
  </si>
  <si>
    <t>Sistema de Alertas Tempranas</t>
  </si>
  <si>
    <t>Mecanismo de intercambio de información creado con el fin de mitigar y reducir el impacto de las drogas emergentes a partir de la oportuna detección, evaluación del riesgo y generación de información confiable dirigida a las autoridades relacionadas y la comunidad en general.</t>
  </si>
  <si>
    <t>Naciones Unidas reporta una proliferación de nuevas sustancias psicoactivas NSP en los mercados de drogas en el mundo. En Colombia se ha identificado 69 nuevas sustancias psicoactivas, además se evidencia la presencia de sustancias adulterantes, sustancias de corte, cambios en las purezas, etc. Por ello, se requiere que los países cuenten con sistemas de alertas tempranas para la oportuna detección.</t>
  </si>
  <si>
    <t>Identificar, recopilar, analizar y difundir de manera oportuna información sobre la aparición de nuevas sustancias psicoactivas, sustancias adulterantes, cambios en la composición y pureza de las drogas y otros riesgos asociados, con el fin de prevenir afectaciones a la salud pública y apoyar la toma de decisiones basadas en evidencia por parte de las autoridades y la comunidad.</t>
  </si>
  <si>
    <t>Programa de Justicia Juvenil para el Tratamiento de Drogas - Ruta Alterna</t>
  </si>
  <si>
    <t>Asistencia técnica a entidades territoriales y actores institucionales del SRPA para la implementación del Programa de Justicia Juvenil para el Tratamiento de Drogas - Ruta Alterna, en favor de adolescentes y jóvenes.</t>
  </si>
  <si>
    <t xml:space="preserve">Se requiere mejorar las capacidades institucionales de actores involucrados en el acompañamiento integral de adolescentes y jóvenes vinculados al SRPA, en particular aquellos que presentan consumo problemático de sustancias psicoactivas o que presuntamente han cometido un delito bajo sus efectos. </t>
  </si>
  <si>
    <t xml:space="preserve">Promover la garantía de los derechos fundamentales a la salud, justicia restaurativa e inclusión social y la alternatividad penal en favor de  adolescentes y jóvenes vinculados al SRPA cuando tengan consumo problemático de drogas o hayan cometido el delito bajo sus efectos, mediante la articulación interinstitucional y los procesos de acompañamiento integral con enfoque de justicia restaurativa y de justicia terapéutica. </t>
  </si>
  <si>
    <t>Actores institucionales de entidades territoriales y del Sistema de Responsabilidad Penal para Adolescentes (SRPA) que se involucran en la implementación del Programa. Así mismo, adolescentes y jóvenes vinculados al SRPA que son atendidos por las entidades territoriales.</t>
  </si>
  <si>
    <t>estrategica.drogas@minjusticia.gov.co</t>
  </si>
  <si>
    <t xml:space="preserve">Se implementa en territorios priorizados, a partir de la solicitud de entidades territoriales interesadas en desarrollar el Programa, o por la identificación de necesidades y capacidades desde el Ministerio de Justicia y del Derecho. </t>
  </si>
  <si>
    <t>Caja de herramientas Amar y Proteger: Súper poderes familiares</t>
  </si>
  <si>
    <t>Acompañamiento técnico a la implementación de la caja de herramientas Amar y Proteger: 
Superpoderes Familiares.</t>
  </si>
  <si>
    <t>Se identifica la necesidad de fortalecer el involucramiento parental como factor protector frente al uso de sustancias psicoactivas en menores de 18 años. A partir  de los estudios periódicos de consumo de sustancias en población escolar, se cuenta con evidencia que  a mayor involucramiento parental, menor uso de sustancias.</t>
  </si>
  <si>
    <t>Acompañar a madres, padres y cuidadores en el fortalecimiento de las habilidades de crianza relacionadas con el monitoreo parental, el vínculo y el afecto, a través de la cualificación de las capacidades de mediación de docentes orientadores, tomando en cuenta la premisa de que apoyar a las familias en su labor de crianza representa una acción protectora para las niñas, niños y adolescentes</t>
  </si>
  <si>
    <t>Capacitadores, docentes orientadores, secretarias de educación</t>
  </si>
  <si>
    <t>Se implementa con los convenios que se realizan anualmente, se ha venido implementando periódica y anualmente</t>
  </si>
  <si>
    <t>Programa Familias Fuertes: Amor y Límites</t>
  </si>
  <si>
    <t>Asistencia técnica para la implementación y fortalecimiento del Programa 
Familias Fuertes: Amor y Límites</t>
  </si>
  <si>
    <t>Fortalecer los vínculos familiares, la comunicación y las competencias parentales como factores protectores frente al consumo de sustancias psicoactivas y otras conductas de riesgo.</t>
  </si>
  <si>
    <t>Organizaciones de la sociedad civil que implementan, facilitadores certificados,  Mesa Nacional del programa FF (Unodc, OPS, Minsalud y MinJusticia), Secretarias de educación, MEN y Familias</t>
  </si>
  <si>
    <t>programafamiliasfuertes@minjusticia.gov.co</t>
  </si>
  <si>
    <t>Zonas de Orientación Universitaria (ZOU)</t>
  </si>
  <si>
    <t>Asistencia técnica para la implementación y fortalecimiento de las Zonas de Orientación Escolar</t>
  </si>
  <si>
    <t>Las situaciones sociales que se presentan en instituciones de educación superior, incluido el consumo de sustancias psicoactivas, se pueden abordar reconociendo el contexto espacial, los actores, los discursos, sus relaciones, necesidades y potencialidades, siendo escenarios propicios para el desarrollo de las capacidades individuales y colectivas para la inclusión social en el entorno universitario</t>
  </si>
  <si>
    <t xml:space="preserve">  -Disminuir las conductas de riesgo que afectan la seguridad, la convivencia y el bienestar de las personas
- Incrementar la capacidad de respuesta comunitaria para el abordaje de las situaciones de sufrimiento social
- Frenar o detener el agravamiento de las diversas situaciones de sufrimiento social existentes en la comunidad
- Fortalecer el capital relacional y de recursos de la comunidad para prevenir, reducir daños y riesgos y atender las situaciones críticas de la comunidad </t>
  </si>
  <si>
    <t>• Los estudiantes, líderes estudiantiles, docentes, rectores, decanos de facultades y coordinadores del área de Bienestar Universitario.
• • Profesionales de las instituciones públicas, privadas o de la sociedad civil que prestan servicios en las universidades o fuera de ellas.
• La comunidad cercana a las universidades.</t>
  </si>
  <si>
    <t>Zonas de Orientación Escolar (ZOE)</t>
  </si>
  <si>
    <t>Asistencia técnica para la implementación y fortalecimiento de las Zonas de Orientación universitaria</t>
  </si>
  <si>
    <t>Las situaciones sociales que generan sufrimiento y exclusión en establecimientos educativos, incluido el consumo de sustancias psicoactivas, requieren acciones desde el reconociendo el contexto espacial, los actores, los discursos, sus relaciones, necesidades y potencialidades, siendo escenarios propicios para el desarrollo de las capacidades individuales y colectivas para la inclusión social en el entorno educativo</t>
  </si>
  <si>
    <t xml:space="preserve">  -Disminuir las conductas de riesgo que afectan la seguridad, la convivencia y el bienestar de las personas
- Incrementar la capacidad de respuesta comunitaria para el abordaje de las situaciones de sufrimiento social
- Frenar o detener el agravamiento de las diversas situaciones de sufrimiento social existentes en la comunidad escolar
- Fortalecer el capital relacional y de recursos de la comunidad para prevenir, reducir daños y riesgos y atender las situaciones críticas de la comunidad escolar</t>
  </si>
  <si>
    <t>• Los estudiantes, líderes estudiantiles, rectores y coordinadores, docentes, padres de familia, todos los miembros de la red operativa, estudiantes que son identificados por su ayuda o recursos en la comunidad.
• Miembros de equipos de organizaciones, grupos o instituciones que laboran en la comunidad.
• Profesionales de las instituciones públicas, privadas o de la sociedad civil, que prestan servicios en los entornos educativos o fuera de ellos.
• Los vecinos y demás personas que pueden ser cercanos a las instituciones
educativas.</t>
  </si>
  <si>
    <t>Decreto 3788 de 1986</t>
  </si>
  <si>
    <t>Dirección de Política de Drogas y Actividades Relacionadas</t>
  </si>
  <si>
    <t>Director(a) Técnico(a) Grado 23</t>
  </si>
  <si>
    <t>Acompañamiento para la territorialización de la Política de Drogas</t>
  </si>
  <si>
    <t>Acompañar y asistir técnicamente a los Consejos Seccionales de Estupefacientes y Comités Departamentales/Distritales de Drogas en los procesos de  formulación, implementación, seguimiento y evaluación de acciones para enfrentar el fenómeno de las drogas en el territorio, de acuerdo con la Política Nacional de Drogas.</t>
  </si>
  <si>
    <t>Necesidad de fortalecer la implementación, articulación, seguimiento y evaluación de la Política Pública Nacional de Drogas en los territorios, atendiendo las particularidades y dinámicas del fenómeno de las drogas en departamentos, ciudades y municipios del país.</t>
  </si>
  <si>
    <t>Promover la apropiación, territorialización, implementación y seguimiento de la Política Pública Nacional de Drogas, mediante la articulación institucional, la planeación participativa, la asistencia técnica y el seguimiento y evaluación de políticas, planes, programas y proyectos en los territorios.</t>
  </si>
  <si>
    <t>Entidades e instituciones del nivel nacional y territorial; departamentos, ciudades y municipios; Comités Departamentales de Drogas; Consejos Seccionales de Estupefacientes; sociedad civil y ciudadanía.</t>
  </si>
  <si>
    <t>Departamentos, ciudades y municipios; incluye los territorios con estructuras de articulación y gestión de la Política de Drogas, como los Comités Departamentales de Drogas y los Consejos Seccionales de Estupefacientes.</t>
  </si>
  <si>
    <t>Correo electrónico
https://www.minjusticia.gov.co/programas-co/ODC/Paginas/Territorios.aspx</t>
  </si>
  <si>
    <t>Solo para entidades territoriales</t>
  </si>
  <si>
    <t>Expedir el Certificado de Carencia de Informes por Tráfico de Estupefacientes – CCITE y Autorizaciones Extraordinarias para el manejo de sustancias y productos químicos controlados, como también ejercer el control posterior de los insumos químicos controlados. 
Así mismo, en el otorgamiento de los vistos buenos a licencia previa de importación y autorización previa a la exportación, y los conceptos técnicos de mezclas.</t>
  </si>
  <si>
    <t>CONPES 4031 de 2021: Acción 2.1, Ley 1581 de 2017 (ARTÍCULO 2.4.3.4.1.1), Ley 1448 de 2011, Decreto 2081 de 2019</t>
  </si>
  <si>
    <t>Ley 1448 de 2011, Ley 2421 de 2024 y Decretos Ley 4633, 4634 y 4635 de 2011, Decreto 1084 de 2015 (Art. 2.2.8.2.2.2), Sentencia T-025 de 2004: Auto 178 de 2005, Auto 005 de 2009, Auto 073 de 2014, Auto 894 de 2022:, CONPES 4031 de 2021: Acción 4.17, Acción 4.18</t>
  </si>
  <si>
    <t>Constitución Política, art. 246.
Ley 21 de 1991 (Convenio 169 de la OIT).
Decreto 1953 de 2014, Título VI.
Ley 2294 de 2023 – Plan Nacional de Desarrollo 2022-2026.
Decreto 1427 de 2017, art. 17, nums. 3 y 4.</t>
  </si>
  <si>
    <t>Constitución Política, arts. 13 y 43.
Ley 1257 de 2008.
Ley 1482 de 2011, modificada por la Ley 1752 de 2015.
Ley 2294 de 2023 – Plan Nacional de Desarrollo 2022-2026.
Decreto 1427 de 2017, art. 17, nums. 4 y 11.</t>
  </si>
  <si>
    <t>Ley 2126 de 2021.
Ley 1712 de 2014.
Decreto 1427 de 2017, art. 17, nums. 4 y 11.</t>
  </si>
  <si>
    <t>Constitución Política, art. 229.
Ley 1712 de 2014.
Ley 2113 de 2021, en lo relacionado con el acceso a servicios de consultorios jurídicos.
Decreto 1427 de 2017, art. 17, nums. 3 y 4.</t>
  </si>
  <si>
    <t>Constitución Política, arts. 7 y 246.
Ley 21 de 1991 (Convenio 169 de la OIT).
Ley 70 de 1993.
Decreto 2957 de 2010.
Decreto 1427 de 2017, art. 17, nums. 3 y 4.</t>
  </si>
  <si>
    <t>Ley 2113 de 2021.
Decreto 2069 de 2023, reglamentario de los consultorios jurídicos e incorporado al Decreto 1069 de 2015.
Decreto 1427 de 2017, art. 17, num. 10.</t>
  </si>
  <si>
    <t>Ley 294 de 1996.
Ley 1257 de 2008.
Ley 2126 de 2021.
Ley 2294 de 2023, art. 203.
Decreto 1574 de 2024.
Decreto 1427 de 2017, art. 17, num. 11.</t>
  </si>
  <si>
    <t>Constitución Política, arts. 7, 13 y 246.
Ley 21 de 1991 (Convenio 169 de la OIT).
Ley 70 de 1993.
Ley 1257 de 2008.
Decreto 2957 de 2010.
Decreto 1427 de 2017, art. 17, nums. 4 y 11.</t>
  </si>
  <si>
    <t>Ley 294 de 1996.
Ley 1257 de 2008.
Ley 2126 de 2021.
Ley 2294 de 2023, art. 203.
Decreto 1574 de 2024.
Decreto 1427 de 2017, art. 17, nums. 4 y 11.</t>
  </si>
  <si>
    <t>Ley 2126 de 2021, arts. 34 a 40.
Ley 2294 de 2023, en lo relacionado con la entrada en vigencia de las funciones de inspección, vigilancia y control.
Ley 1437 de 2011 – CPACA, arts. 34 y siguientes.
Decreto 1427 de 2017, art. 17, num. 11.</t>
  </si>
  <si>
    <t>Ley 2113 de 2021, art. 5.
Decreto 2069 de 2023, incorporado al Decreto 1069 de 2015, arts. 2.2.7.2.4.1.1 y siguientes, sobre control y vigilancia de consultorios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</si>
</sst>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3">
    <font>
      <sz val="11"/>
      <name val="Carlito"/>
    </font>
    <font>
      <b/>
      <sz val="14"/>
      <color rgb="FFFFFFFF"/>
      <name val="Carlito"/>
    </font>
    <font>
      <b/>
      <sz val="11"/>
      <color rgb="FFFFFFFF"/>
      <name val="Carlito"/>
    </font>
    <font>
      <i/>
      <sz val="10"/>
      <color rgb="FF1F2933"/>
      <name val="Carlito"/>
    </font>
    <font>
      <b/>
      <sz val="10"/>
      <color rgb="FFFFFFFF"/>
      <name val="Carlito"/>
    </font>
    <font>
      <sz val="10"/>
      <color rgb="FF1F2933"/>
      <name val="Carlito"/>
    </font>
    <font>
      <b/>
      <sz val="12"/>
      <color rgb="FFFFFFFF"/>
      <name val="Arial"/>
      <family val="2"/>
    </font>
    <font>
      <sz val="12"/>
      <name val="Arial"/>
      <family val="2"/>
    </font>
    <font>
      <i/>
      <sz val="12"/>
      <color rgb="FF1F2933"/>
      <name val="Arial"/>
      <family val="2"/>
    </font>
    <font>
      <b/>
      <sz val="12"/>
      <color rgb="FF1F2933"/>
      <name val="Arial"/>
      <family val="2"/>
    </font>
    <font>
      <sz val="12"/>
      <color rgb="FF1F2933"/>
      <name val="Arial"/>
      <family val="2"/>
    </font>
    <font>
      <b/>
      <sz val="11"/>
      <color theme="0"/>
      <name val="Carlito"/>
    </font>
    <font>
      <b/>
      <sz val="10"/>
      <color theme="1"/>
      <name val="Carlito"/>
    </font>
    <font>
      <u/>
      <sz val="11"/>
      <color theme="10"/>
      <name val="Carlito"/>
    </font>
    <font>
      <b/>
      <sz val="22"/>
      <color rgb="FFFFFFFF"/>
      <name val="Arial"/>
      <family val="2"/>
    </font>
    <font>
      <b/>
      <sz val="12"/>
      <name val="Arial"/>
      <family val="2"/>
    </font>
    <font>
      <b/>
      <sz val="12"/>
      <color theme="0"/>
      <name val="Arial"/>
      <family val="2"/>
    </font>
    <font>
      <b/>
      <sz val="20"/>
      <color rgb="FFFFFFFF"/>
      <name val="Carlito"/>
    </font>
    <font>
      <b/>
      <sz val="22"/>
      <color rgb="FFFFFFFF"/>
      <name val="Carlito"/>
    </font>
    <font>
      <u/>
      <sz val="10"/>
      <color theme="10"/>
      <name val="Calibri"/>
      <family val="2"/>
      <scheme val="minor"/>
    </font>
    <font>
      <sz val="10"/>
      <name val="Calibri"/>
      <family val="2"/>
      <scheme val="minor"/>
    </font>
    <font>
      <sz val="12"/>
      <color theme="1"/>
      <name val="Calibri"/>
      <family val="2"/>
      <scheme val="minor"/>
    </font>
    <font>
      <sz val="12"/>
      <name val="Calibri"/>
      <family val="2"/>
      <scheme val="minor"/>
    </font>
    <font>
      <b/>
      <sz val="12"/>
      <color rgb="FFFFFFFF"/>
      <name val="Carlito"/>
    </font>
    <font>
      <b/>
      <sz val="11"/>
      <color theme="1"/>
      <name val="Carlito"/>
    </font>
    <font>
      <sz val="11"/>
      <color rgb="FF1F2933"/>
      <name val="Carlito"/>
    </font>
    <font>
      <sz val="12"/>
      <color rgb="FF1F2933"/>
      <name val="Carlito"/>
    </font>
    <font>
      <b/>
      <sz val="11"/>
      <name val="Carlito"/>
    </font>
    <font>
      <sz val="8"/>
      <name val="Carlito"/>
    </font>
    <font>
      <u/>
      <sz val="12"/>
      <color theme="10"/>
      <name val="Arial"/>
    </font>
    <font>
      <b/>
      <sz val="11"/>
      <color rgb="FF1F2933"/>
      <name val="Arial"/>
      <family val="2"/>
    </font>
    <font>
      <sz val="11"/>
      <color rgb="FF1F2933"/>
      <name val="Arial"/>
      <family val="2"/>
    </font>
    <font>
      <b/>
      <sz val="14"/>
      <name val="Arial"/>
      <family val="2"/>
    </font>
  </fonts>
  <fills count="23">
    <fill>
      <patternFill patternType="none"/>
    </fill>
    <fill>
      <patternFill patternType="gray125"/>
    </fill>
    <fill>
      <patternFill patternType="solid">
        <fgColor rgb="FFF3F4F6"/>
      </patternFill>
    </fill>
    <fill>
      <patternFill patternType="solid">
        <fgColor rgb="FF1F4E79"/>
      </patternFill>
    </fill>
    <fill>
      <patternFill patternType="solid">
        <fgColor rgb="FFD9EAF7"/>
      </patternFill>
    </fill>
    <fill>
      <patternFill patternType="solid">
        <fgColor rgb="FF44546A"/>
      </patternFill>
    </fill>
    <fill>
      <patternFill patternType="solid">
        <fgColor rgb="FF0F766E"/>
      </patternFill>
    </fill>
    <fill>
      <patternFill patternType="solid">
        <fgColor rgb="FFFFFFFF"/>
      </patternFill>
    </fill>
    <fill>
      <patternFill patternType="solid">
        <fgColor rgb="FF64748B"/>
      </patternFill>
    </fill>
    <fill>
      <patternFill patternType="solid">
        <fgColor rgb="FFEAF3F8"/>
      </patternFill>
    </fill>
    <fill>
      <patternFill patternType="solid">
        <fgColor rgb="FFF8FBFD"/>
      </patternFill>
    </fill>
    <fill>
      <patternFill patternType="solid">
        <fgColor rgb="FFF9FCFC"/>
      </patternFill>
    </fill>
    <fill>
      <patternFill patternType="solid">
        <fgColor theme="3" tint="0.249977111117893"/>
        <bgColor indexed="64"/>
      </patternFill>
    </fill>
    <fill>
      <patternFill patternType="solid">
        <fgColor theme="3" tint="0.499984740745262"/>
        <bgColor indexed="64"/>
      </patternFill>
    </fill>
    <fill>
      <patternFill patternType="solid">
        <fgColor theme="0"/>
        <bgColor indexed="64"/>
      </patternFill>
    </fill>
    <fill>
      <patternFill patternType="solid">
        <fgColor rgb="FF1F4E79"/>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8FBFD"/>
        <bgColor rgb="FF000000"/>
      </patternFill>
    </fill>
    <fill>
      <patternFill patternType="solid">
        <fgColor rgb="FFF9FCFC"/>
        <bgColor rgb="FF000000"/>
      </patternFill>
    </fill>
    <fill>
      <patternFill patternType="solid">
        <fgColor theme="3" tint="0.89999084444715716"/>
        <bgColor indexed="65"/>
      </patternFill>
    </fill>
    <fill>
      <patternFill patternType="solid">
        <fgColor theme="3" tint="0.89999084444715716"/>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top/>
      <bottom/>
      <diagonal/>
    </border>
    <border>
      <left style="thin">
        <color theme="4" tint="0.39997558519241921"/>
      </left>
      <right/>
      <top/>
      <bottom/>
      <diagonal/>
    </border>
    <border>
      <left style="thin">
        <color rgb="FF44B3E1"/>
      </left>
      <right/>
      <top style="thin">
        <color rgb="FF44B3E1"/>
      </top>
      <bottom style="thin">
        <color rgb="FF44B3E1"/>
      </bottom>
      <diagonal/>
    </border>
    <border>
      <left/>
      <right/>
      <top style="thin">
        <color rgb="FF44B3E1"/>
      </top>
      <bottom style="thin">
        <color rgb="FF44B3E1"/>
      </bottom>
      <diagonal/>
    </border>
  </borders>
  <cellStyleXfs count="3">
    <xf numFmtId="0" fontId="0" fillId="0" borderId="0"/>
    <xf numFmtId="0" fontId="13" fillId="0" borderId="0" applyNumberFormat="0" applyFill="0" applyBorder="0" applyAlignment="0" applyProtection="0"/>
    <xf numFmtId="0" fontId="13" fillId="0" borderId="0" applyNumberFormat="0" applyFill="0" applyBorder="0" applyAlignment="0" applyProtection="0"/>
  </cellStyleXfs>
  <cellXfs count="94">
    <xf numFmtId="0" fontId="0" fillId="0" borderId="0" xfId="0"/>
    <xf numFmtId="0" fontId="0" fillId="0" borderId="0" xfId="0" applyAlignment="1">
      <alignment vertical="top" wrapText="1"/>
    </xf>
    <xf numFmtId="0" fontId="4" fillId="6" borderId="0" xfId="0" applyFont="1" applyFill="1" applyAlignment="1">
      <alignment horizontal="center" vertical="center" wrapText="1"/>
    </xf>
    <xf numFmtId="0" fontId="5" fillId="0" borderId="0" xfId="0" applyFont="1" applyAlignment="1">
      <alignment vertical="top" wrapText="1"/>
    </xf>
    <xf numFmtId="0" fontId="5" fillId="2" borderId="0" xfId="0" applyFont="1" applyFill="1" applyAlignment="1">
      <alignment vertical="top" wrapText="1"/>
    </xf>
    <xf numFmtId="0" fontId="4" fillId="5" borderId="0" xfId="0" applyFont="1" applyFill="1" applyAlignment="1">
      <alignment horizontal="center" vertical="center" wrapText="1"/>
    </xf>
    <xf numFmtId="0" fontId="2" fillId="3" borderId="0" xfId="0" applyFont="1" applyFill="1" applyAlignment="1">
      <alignment horizontal="center" vertical="center" wrapText="1"/>
    </xf>
    <xf numFmtId="9" fontId="5" fillId="2" borderId="0" xfId="0" applyNumberFormat="1" applyFont="1" applyFill="1" applyAlignment="1">
      <alignment vertical="top" wrapText="1"/>
    </xf>
    <xf numFmtId="0" fontId="9" fillId="9" borderId="0" xfId="0" applyFont="1" applyFill="1" applyAlignment="1">
      <alignment horizontal="center" vertical="center" wrapText="1"/>
    </xf>
    <xf numFmtId="0" fontId="7" fillId="0" borderId="0" xfId="0" applyFont="1" applyAlignment="1">
      <alignment horizontal="center" vertical="center"/>
    </xf>
    <xf numFmtId="0" fontId="7" fillId="7" borderId="0" xfId="0" applyFont="1" applyFill="1" applyAlignment="1">
      <alignment horizontal="center" vertical="center"/>
    </xf>
    <xf numFmtId="0" fontId="10" fillId="7" borderId="0" xfId="0" applyFont="1" applyFill="1" applyAlignment="1">
      <alignment horizontal="center" vertical="center" wrapText="1"/>
    </xf>
    <xf numFmtId="1" fontId="10" fillId="10" borderId="0" xfId="0" applyNumberFormat="1" applyFont="1" applyFill="1" applyAlignment="1">
      <alignment horizontal="center" vertical="center" wrapText="1"/>
    </xf>
    <xf numFmtId="0" fontId="10" fillId="10" borderId="0" xfId="0" applyFont="1" applyFill="1" applyAlignment="1">
      <alignment horizontal="center" vertical="center" wrapText="1"/>
    </xf>
    <xf numFmtId="164" fontId="10" fillId="7" borderId="0" xfId="0" applyNumberFormat="1" applyFont="1" applyFill="1" applyAlignment="1">
      <alignment horizontal="center" vertical="center" wrapText="1"/>
    </xf>
    <xf numFmtId="0" fontId="10" fillId="11"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2" fillId="15" borderId="1" xfId="0" applyFont="1" applyFill="1" applyBorder="1" applyAlignment="1">
      <alignment vertical="center" wrapText="1"/>
    </xf>
    <xf numFmtId="0" fontId="5" fillId="0" borderId="1" xfId="0" applyFont="1" applyBorder="1" applyAlignment="1">
      <alignment vertical="center" wrapText="1"/>
    </xf>
    <xf numFmtId="0" fontId="12" fillId="0" borderId="1" xfId="0" applyFont="1" applyBorder="1" applyAlignment="1">
      <alignment horizontal="left" vertical="center" wrapText="1"/>
    </xf>
    <xf numFmtId="0" fontId="0" fillId="0" borderId="1" xfId="0" applyBorder="1" applyAlignment="1">
      <alignment vertical="center" wrapText="1"/>
    </xf>
    <xf numFmtId="0" fontId="5" fillId="2" borderId="1" xfId="0" applyFont="1" applyFill="1" applyBorder="1" applyAlignment="1">
      <alignment horizontal="center" vertical="center" wrapText="1"/>
    </xf>
    <xf numFmtId="0" fontId="9" fillId="16" borderId="0" xfId="0" applyFont="1" applyFill="1" applyAlignment="1">
      <alignment horizontal="center" vertical="center" wrapText="1"/>
    </xf>
    <xf numFmtId="0" fontId="9" fillId="9" borderId="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9" fillId="16" borderId="6"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6" fillId="12" borderId="0" xfId="0" applyFont="1" applyFill="1" applyAlignment="1">
      <alignment vertical="center" wrapText="1"/>
    </xf>
    <xf numFmtId="0" fontId="17" fillId="0" borderId="0" xfId="0" applyFont="1" applyAlignment="1">
      <alignment horizontal="center" vertical="center" wrapText="1"/>
    </xf>
    <xf numFmtId="0" fontId="19" fillId="14" borderId="1" xfId="1" applyFont="1" applyFill="1" applyBorder="1" applyAlignment="1">
      <alignment horizontal="left" vertical="top" wrapText="1"/>
    </xf>
    <xf numFmtId="0" fontId="20" fillId="0" borderId="1" xfId="0" applyFont="1" applyBorder="1" applyAlignment="1">
      <alignment vertical="top" wrapText="1"/>
    </xf>
    <xf numFmtId="0" fontId="19" fillId="0" borderId="1" xfId="1" applyFont="1" applyBorder="1" applyAlignment="1">
      <alignment vertical="top" wrapText="1"/>
    </xf>
    <xf numFmtId="0" fontId="21" fillId="1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vertical="center" wrapText="1"/>
    </xf>
    <xf numFmtId="0" fontId="13" fillId="11" borderId="0" xfId="1" applyFill="1" applyAlignment="1">
      <alignment horizontal="center" vertical="center" wrapText="1"/>
    </xf>
    <xf numFmtId="0" fontId="7" fillId="0" borderId="0" xfId="0" applyFont="1" applyAlignment="1">
      <alignment horizontal="center" vertical="center" wrapText="1"/>
    </xf>
    <xf numFmtId="0" fontId="10" fillId="14" borderId="0" xfId="0" applyFont="1" applyFill="1" applyAlignment="1">
      <alignment horizontal="center" vertical="center" wrapText="1"/>
    </xf>
    <xf numFmtId="0" fontId="10" fillId="10" borderId="0" xfId="0" applyFont="1" applyFill="1" applyAlignment="1">
      <alignment horizontal="left" vertical="center" wrapText="1"/>
    </xf>
    <xf numFmtId="0" fontId="10" fillId="7" borderId="0" xfId="0" applyFont="1" applyFill="1" applyAlignment="1">
      <alignment horizontal="left" vertical="center" wrapText="1"/>
    </xf>
    <xf numFmtId="0" fontId="10" fillId="19" borderId="11" xfId="0" applyFont="1" applyFill="1" applyBorder="1" applyAlignment="1">
      <alignment vertical="center" wrapText="1"/>
    </xf>
    <xf numFmtId="0" fontId="10" fillId="18" borderId="11" xfId="0" applyFont="1" applyFill="1" applyBorder="1" applyAlignment="1">
      <alignment vertical="center" wrapText="1"/>
    </xf>
    <xf numFmtId="0" fontId="10" fillId="20" borderId="11" xfId="0" applyFont="1" applyFill="1" applyBorder="1" applyAlignment="1">
      <alignment vertical="center" wrapText="1"/>
    </xf>
    <xf numFmtId="0" fontId="7" fillId="14" borderId="0" xfId="0" applyFont="1" applyFill="1" applyAlignment="1">
      <alignment horizontal="center" vertical="center" wrapText="1"/>
    </xf>
    <xf numFmtId="0" fontId="7" fillId="14" borderId="0" xfId="0" applyFont="1" applyFill="1" applyAlignment="1">
      <alignment horizontal="center" vertical="center"/>
    </xf>
    <xf numFmtId="0" fontId="29" fillId="11" borderId="0" xfId="2" applyFont="1" applyFill="1" applyAlignment="1">
      <alignment horizontal="center" vertical="center" wrapText="1"/>
    </xf>
    <xf numFmtId="0" fontId="10" fillId="20" borderId="11" xfId="0" applyFont="1" applyFill="1" applyBorder="1" applyAlignment="1">
      <alignment horizontal="center" vertical="center" wrapText="1"/>
    </xf>
    <xf numFmtId="0" fontId="10" fillId="19" borderId="11" xfId="0" applyFont="1" applyFill="1" applyBorder="1" applyAlignment="1">
      <alignment horizontal="center" vertical="center" wrapText="1"/>
    </xf>
    <xf numFmtId="0" fontId="10" fillId="19" borderId="11" xfId="0" applyFont="1" applyFill="1" applyBorder="1" applyAlignment="1">
      <alignment horizontal="left" vertical="center" wrapText="1"/>
    </xf>
    <xf numFmtId="0" fontId="30" fillId="7" borderId="0" xfId="0" applyFont="1" applyFill="1" applyAlignment="1">
      <alignment horizontal="center" vertical="center" wrapText="1"/>
    </xf>
    <xf numFmtId="0" fontId="30" fillId="10" borderId="0" xfId="0" applyFont="1" applyFill="1" applyAlignment="1">
      <alignment horizontal="center" vertical="center" wrapText="1"/>
    </xf>
    <xf numFmtId="0" fontId="30" fillId="18" borderId="10" xfId="0" applyFont="1" applyFill="1" applyBorder="1" applyAlignment="1">
      <alignment horizontal="center" vertical="center" wrapText="1"/>
    </xf>
    <xf numFmtId="14" fontId="31" fillId="7" borderId="0" xfId="0" applyNumberFormat="1" applyFont="1" applyFill="1" applyAlignment="1">
      <alignment horizontal="center" vertical="center" wrapText="1"/>
    </xf>
    <xf numFmtId="14" fontId="31" fillId="18" borderId="11" xfId="0" applyNumberFormat="1" applyFont="1" applyFill="1" applyBorder="1" applyAlignment="1">
      <alignment vertical="center" wrapText="1"/>
    </xf>
    <xf numFmtId="164" fontId="31" fillId="7" borderId="0" xfId="0" applyNumberFormat="1" applyFont="1" applyFill="1" applyAlignment="1">
      <alignment horizontal="center" vertical="center" wrapText="1"/>
    </xf>
    <xf numFmtId="1" fontId="31" fillId="10" borderId="0" xfId="0" applyNumberFormat="1" applyFont="1" applyFill="1" applyAlignment="1">
      <alignment horizontal="center" vertical="center" wrapText="1"/>
    </xf>
    <xf numFmtId="0" fontId="31" fillId="19" borderId="11" xfId="0" applyFont="1" applyFill="1" applyBorder="1" applyAlignment="1">
      <alignment vertical="center" wrapText="1"/>
    </xf>
    <xf numFmtId="0" fontId="32" fillId="21" borderId="0" xfId="0" applyFont="1" applyFill="1" applyAlignment="1">
      <alignment horizontal="center" vertical="center" wrapText="1"/>
    </xf>
    <xf numFmtId="0" fontId="31" fillId="10" borderId="0" xfId="0" applyFont="1" applyFill="1" applyAlignment="1">
      <alignment horizontal="center" vertical="center" wrapText="1"/>
    </xf>
    <xf numFmtId="0" fontId="8" fillId="4" borderId="0" xfId="0" applyFont="1" applyFill="1" applyAlignment="1">
      <alignment horizontal="center" vertical="center" wrapText="1"/>
    </xf>
    <xf numFmtId="0" fontId="14" fillId="3" borderId="0" xfId="0" applyFont="1" applyFill="1" applyAlignment="1">
      <alignment horizontal="center" vertical="center" wrapText="1"/>
    </xf>
    <xf numFmtId="0" fontId="6" fillId="3" borderId="0" xfId="0" applyFont="1" applyFill="1" applyAlignment="1">
      <alignment horizontal="center" vertical="center" wrapText="1"/>
    </xf>
    <xf numFmtId="0" fontId="6" fillId="13" borderId="0" xfId="0" applyFont="1" applyFill="1" applyAlignment="1">
      <alignment horizontal="center" vertical="center" wrapText="1"/>
    </xf>
    <xf numFmtId="0" fontId="6" fillId="12" borderId="0" xfId="0" applyFont="1" applyFill="1" applyAlignment="1">
      <alignment horizontal="center" vertical="center" wrapText="1"/>
    </xf>
    <xf numFmtId="0" fontId="6" fillId="8" borderId="0" xfId="0" applyFont="1" applyFill="1" applyAlignment="1">
      <alignment horizontal="center" vertical="center" wrapText="1"/>
    </xf>
    <xf numFmtId="0" fontId="18" fillId="1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15"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11" fillId="15" borderId="1" xfId="0" applyFont="1" applyFill="1" applyBorder="1" applyAlignment="1">
      <alignment horizontal="left" vertical="top" wrapText="1"/>
    </xf>
    <xf numFmtId="0" fontId="2" fillId="7" borderId="1" xfId="0" applyFont="1" applyFill="1" applyBorder="1" applyAlignment="1">
      <alignment horizontal="left" vertical="center" wrapText="1"/>
    </xf>
    <xf numFmtId="0" fontId="5" fillId="7" borderId="1" xfId="0" applyFont="1" applyFill="1" applyBorder="1" applyAlignment="1">
      <alignment vertical="center" wrapText="1"/>
    </xf>
    <xf numFmtId="0" fontId="1" fillId="15" borderId="1" xfId="0" applyFont="1" applyFill="1" applyBorder="1" applyAlignment="1">
      <alignment horizontal="left" vertical="center" wrapText="1"/>
    </xf>
    <xf numFmtId="0" fontId="23" fillId="15" borderId="1" xfId="0" applyFont="1" applyFill="1" applyBorder="1" applyAlignment="1">
      <alignment horizontal="left" vertical="center" wrapText="1"/>
    </xf>
    <xf numFmtId="0" fontId="17" fillId="15" borderId="8" xfId="0" applyFont="1" applyFill="1" applyBorder="1" applyAlignment="1">
      <alignment horizontal="center" vertical="center" wrapText="1"/>
    </xf>
    <xf numFmtId="0" fontId="17" fillId="15" borderId="0" xfId="0" applyFont="1" applyFill="1" applyAlignment="1">
      <alignment horizontal="center" vertical="center" wrapText="1"/>
    </xf>
    <xf numFmtId="0" fontId="0" fillId="0" borderId="0" xfId="0" applyAlignment="1">
      <alignment horizontal="left" wrapText="1"/>
    </xf>
    <xf numFmtId="0" fontId="26" fillId="7" borderId="1" xfId="0" applyFont="1" applyFill="1" applyBorder="1" applyAlignment="1">
      <alignment vertical="center" wrapText="1"/>
    </xf>
    <xf numFmtId="0" fontId="0" fillId="0" borderId="0" xfId="0" applyAlignment="1">
      <alignment horizontal="left"/>
    </xf>
    <xf numFmtId="0" fontId="0" fillId="0" borderId="0" xfId="0" applyAlignment="1">
      <alignment horizontal="left" vertical="center" wrapText="1"/>
    </xf>
    <xf numFmtId="0" fontId="7" fillId="0" borderId="0" xfId="0" applyFont="1" applyAlignment="1">
      <alignment horizontal="left" vertical="center" wrapText="1"/>
    </xf>
    <xf numFmtId="0" fontId="6" fillId="13" borderId="0" xfId="0" applyFont="1" applyFill="1" applyAlignment="1">
      <alignment horizontal="left" vertical="center" wrapText="1"/>
    </xf>
    <xf numFmtId="0" fontId="27" fillId="17" borderId="0" xfId="0" applyFont="1" applyFill="1" applyAlignment="1">
      <alignment horizontal="center" vertical="center" wrapText="1"/>
    </xf>
    <xf numFmtId="0" fontId="0" fillId="0" borderId="9" xfId="0" applyBorder="1" applyAlignment="1">
      <alignment horizontal="left" wrapText="1"/>
    </xf>
    <xf numFmtId="0" fontId="1" fillId="3" borderId="0" xfId="0" applyFont="1" applyFill="1" applyAlignment="1">
      <alignment horizontal="center" vertical="center" wrapText="1"/>
    </xf>
    <xf numFmtId="0" fontId="2" fillId="3" borderId="0" xfId="0" applyFont="1" applyFill="1" applyAlignment="1">
      <alignment horizontal="center" vertical="center" wrapText="1"/>
    </xf>
    <xf numFmtId="0" fontId="32" fillId="22" borderId="11" xfId="0" applyFont="1" applyFill="1" applyBorder="1" applyAlignment="1">
      <alignment horizontal="center" vertical="center" wrapText="1"/>
    </xf>
    <xf numFmtId="0" fontId="7" fillId="10" borderId="0" xfId="0" applyFont="1" applyFill="1" applyAlignment="1">
      <alignment horizontal="center" vertical="center" wrapText="1"/>
    </xf>
  </cellXfs>
  <cellStyles count="3">
    <cellStyle name="Hipervínculo" xfId="1" builtinId="8"/>
    <cellStyle name="Hyperlink" xfId="2" xr:uid="{00000000-0005-0000-0000-000001000000}"/>
    <cellStyle name="Normal" xfId="0" builtinId="0"/>
  </cellStyles>
  <dxfs count="34">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auto="1"/>
        <name val="Arial"/>
        <scheme val="none"/>
      </font>
      <alignment horizontal="center" vertical="center" textRotation="0" wrapText="1"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rgb="FF1F2933"/>
        <name val="Arial"/>
        <scheme val="none"/>
      </font>
      <fill>
        <patternFill patternType="solid">
          <fgColor indexed="64"/>
          <bgColor rgb="FFF9FCFC"/>
        </patternFill>
      </fill>
      <alignment horizontal="center" vertical="center" textRotation="0" wrapText="1"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rgb="FF1F2933"/>
        <name val="Arial"/>
        <scheme val="none"/>
      </font>
      <fill>
        <patternFill patternType="solid">
          <fgColor indexed="64"/>
          <bgColor rgb="FFF9FCFC"/>
        </patternFill>
      </fill>
      <alignment horizontal="center" vertical="center" textRotation="0" wrapText="1"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auto="1"/>
        <name val="Arial"/>
        <scheme val="none"/>
      </font>
      <alignment horizontal="center" vertical="center" textRotation="0" wrapText="1"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auto="1"/>
        <name val="Arial"/>
        <scheme val="none"/>
      </font>
      <alignment horizontal="center" vertical="center" textRotation="0" wrapText="1"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wrapText="1"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auto="1"/>
        <name val="Arial"/>
        <scheme val="none"/>
      </font>
      <alignment horizontal="center" vertical="center" textRotation="0" wrapText="1"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
      <font>
        <strike val="0"/>
        <outline val="0"/>
        <shadow val="0"/>
        <u val="none"/>
        <vertAlign val="baseline"/>
        <sz val="12"/>
        <name val="Arial"/>
        <scheme val="none"/>
      </font>
      <alignment horizontal="center" vertical="center" textRotation="0" indent="0" justifyLastLine="0" shrinkToFit="0" readingOrder="0"/>
    </dxf>
  </dxfs>
  <tableStyles count="0" defaultTableStyle="TableStyleMedium2" defaultPivotStyle="PivotStyleLight16"/>
  <colors>
    <mruColors>
      <color rgb="FF1F4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col"/>
        <c:grouping val="clustered"/>
        <c:varyColors val="0"/>
        <c:ser>
          <c:idx val="0"/>
          <c:order val="0"/>
          <c:tx>
            <c:v>Cantidad</c:v>
          </c:tx>
          <c:invertIfNegative val="1"/>
          <c:cat>
            <c:strRef>
              <c:f>'08_Dashboard'!$D$4:$D$18</c:f>
              <c:strCache>
                <c:ptCount val="15"/>
                <c:pt idx="0">
                  <c:v>Programa</c:v>
                </c:pt>
                <c:pt idx="1">
                  <c:v>Proyecto</c:v>
                </c:pt>
                <c:pt idx="2">
                  <c:v>Servicio institucional</c:v>
                </c:pt>
                <c:pt idx="3">
                  <c:v>Producto institucional</c:v>
                </c:pt>
                <c:pt idx="4">
                  <c:v>Salida del proceso</c:v>
                </c:pt>
                <c:pt idx="5">
                  <c:v>Trámite</c:v>
                </c:pt>
                <c:pt idx="6">
                  <c:v>Otro Procedimiento Administrativo (OPA)</c:v>
                </c:pt>
                <c:pt idx="7">
                  <c:v>Consulta de Acceso a Información Pública (CAIP)</c:v>
                </c:pt>
                <c:pt idx="8">
                  <c:v>Estrategia o ruta</c:v>
                </c:pt>
                <c:pt idx="9">
                  <c:v>Convocatoria</c:v>
                </c:pt>
                <c:pt idx="10">
                  <c:v>Asistencia técnica</c:v>
                </c:pt>
                <c:pt idx="11">
                  <c:v>Lineamiento o guía</c:v>
                </c:pt>
                <c:pt idx="12">
                  <c:v>Instrumento de intervención</c:v>
                </c:pt>
                <c:pt idx="13">
                  <c:v>Instrumento de información</c:v>
                </c:pt>
                <c:pt idx="14">
                  <c:v>Otro</c:v>
                </c:pt>
              </c:strCache>
            </c:strRef>
          </c:cat>
          <c:val>
            <c:numRef>
              <c:f>'08_Dashboard'!$E$4:$E$18</c:f>
              <c:numCache>
                <c:formatCode>General</c:formatCode>
                <c:ptCount val="15"/>
                <c:pt idx="0">
                  <c:v>4</c:v>
                </c:pt>
                <c:pt idx="1">
                  <c:v>0</c:v>
                </c:pt>
                <c:pt idx="2">
                  <c:v>5</c:v>
                </c:pt>
                <c:pt idx="3">
                  <c:v>2</c:v>
                </c:pt>
                <c:pt idx="4">
                  <c:v>2</c:v>
                </c:pt>
                <c:pt idx="5">
                  <c:v>2</c:v>
                </c:pt>
                <c:pt idx="6">
                  <c:v>0</c:v>
                </c:pt>
                <c:pt idx="7">
                  <c:v>3</c:v>
                </c:pt>
                <c:pt idx="8">
                  <c:v>3</c:v>
                </c:pt>
                <c:pt idx="9">
                  <c:v>1</c:v>
                </c:pt>
                <c:pt idx="10">
                  <c:v>11</c:v>
                </c:pt>
                <c:pt idx="11">
                  <c:v>2</c:v>
                </c:pt>
                <c:pt idx="12">
                  <c:v>0</c:v>
                </c:pt>
                <c:pt idx="13">
                  <c:v>0</c:v>
                </c:pt>
                <c:pt idx="14">
                  <c:v>0</c:v>
                </c:pt>
              </c:numCache>
            </c:numRef>
          </c:val>
          <c:extLst>
            <c:ext xmlns:c16="http://schemas.microsoft.com/office/drawing/2014/chart" uri="{C3380CC4-5D6E-409C-BE32-E72D297353CC}">
              <c16:uniqueId val="{00000000-9CAC-284A-8A66-D0DFDFC066F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0</xdr:colOff>
      <xdr:row>20</xdr:row>
      <xdr:rowOff>0</xdr:rowOff>
    </xdr:to>
    <xdr:graphicFrame macro="">
      <xdr:nvGraphicFramePr>
        <xdr:cNvPr id="2" name="Chart">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MARVELV\Downloads\MATRIZ%20OFERTA%20INSTITUCIONAL%202026_DJ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MARVELV\Downloads\MATRIZ%20OFERTA%20INSTITUCIONAL%202026%20DPDAR%20SEA%20SCFSQ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_Generalidades"/>
      <sheetName val="01_Matriz_Oferta"/>
      <sheetName val="02_Diccionario_Campos"/>
      <sheetName val="02_Guía de diligenciamiento"/>
      <sheetName val="Catalogos"/>
      <sheetName val="Check list_ARCO"/>
      <sheetName val="06_Fuentes"/>
      <sheetName val="08_Dashbo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alog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BIBIANA MARCELA ARCILA MONCADA" id="{B8BD83F5-3692-E34C-A3CF-A84C093015A0}" userId="S::bibiana.arcila@minjusticia.gov.co::f573ae04-59bc-4935-9784-5f55d95d836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trizOfertaInstitucional" displayName="MatrizOfertaInstitucional" ref="A5:AD98" headerRowDxfId="33" dataDxfId="32" totalsRowDxfId="31">
  <autoFilter ref="A5:AD98" xr:uid="{00000000-0009-0000-0100-000001000000}"/>
  <tableColumns count="30">
    <tableColumn id="1" xr3:uid="{00000000-0010-0000-0000-000001000000}" name="ID oferta" dataDxfId="30"/>
    <tableColumn id="2" xr3:uid="{00000000-0010-0000-0000-000002000000}" name="Vigencia de la oferta" dataDxfId="29"/>
    <tableColumn id="10" xr3:uid="{00000000-0010-0000-0000-00000A000000}" name="Marco Normativo asociado" dataDxfId="28"/>
    <tableColumn id="4" xr3:uid="{00000000-0010-0000-0000-000004000000}" name="Vigencia desde" dataDxfId="27"/>
    <tableColumn id="5" xr3:uid="{00000000-0010-0000-0000-000005000000}" name="Vigencia hasta" dataDxfId="26"/>
    <tableColumn id="8" xr3:uid="{00000000-0010-0000-0000-000008000000}" name="Macroproceso / proceso SIG" dataDxfId="25"/>
    <tableColumn id="9" xr3:uid="{00000000-0010-0000-0000-000009000000}" name="Viceministerio" dataDxfId="24"/>
    <tableColumn id="7" xr3:uid="{00000000-0010-0000-0000-000007000000}" name="Dependencia responsable" dataDxfId="23"/>
    <tableColumn id="11" xr3:uid="{00000000-0010-0000-0000-00000B000000}" name="Cargo responsable" dataDxfId="22"/>
    <tableColumn id="13" xr3:uid="{00000000-0010-0000-0000-00000D000000}" name="Nombre de la oferta" dataDxfId="21"/>
    <tableColumn id="14" xr3:uid="{00000000-0010-0000-0000-00000E000000}" name="Descripción breve" dataDxfId="20"/>
    <tableColumn id="15" xr3:uid="{00000000-0010-0000-0000-00000F000000}" name="Categoría general de la oferta" dataDxfId="19"/>
    <tableColumn id="16" xr3:uid="{00000000-0010-0000-0000-000010000000}" name="Nivel de desagregación" dataDxfId="18"/>
    <tableColumn id="17" xr3:uid="{00000000-0010-0000-0000-000011000000}" name="Clasificación SUIT / GOV.CO" dataDxfId="17"/>
    <tableColumn id="19" xr3:uid="{00000000-0010-0000-0000-000013000000}" name="Clasificación ArCo_x000a_(uso exclusivo OAP)" dataDxfId="16"/>
    <tableColumn id="20" xr3:uid="{00000000-0010-0000-0000-000014000000}" name="¿Reportable o útil para ArCo?_x000a_(Uso exclusivo OAP)" dataDxfId="15"/>
    <tableColumn id="22" xr3:uid="{00000000-0010-0000-0000-000016000000}" name="Problema o necesidad pública que atiende" dataDxfId="14"/>
    <tableColumn id="23" xr3:uid="{00000000-0010-0000-0000-000017000000}" name="Objetivo de la oferta" dataDxfId="13"/>
    <tableColumn id="24" xr3:uid="{00000000-0010-0000-0000-000018000000}" name="Grupo(s) de valor" dataDxfId="12"/>
    <tableColumn id="26" xr3:uid="{00000000-0010-0000-0000-00001A000000}" name="Enfoque diferencial / poblacional" dataDxfId="11"/>
    <tableColumn id="21" xr3:uid="{00000000-0010-0000-0000-000015000000}" name="Población beneficiaria directa" dataDxfId="10"/>
    <tableColumn id="27" xr3:uid="{00000000-0010-0000-0000-00001B000000}" name="Cobertura territorial" dataDxfId="9"/>
    <tableColumn id="18" xr3:uid="{00000000-0010-0000-0000-000012000000}" name="Desagregación territorial" dataDxfId="8"/>
    <tableColumn id="28" xr3:uid="{00000000-0010-0000-0000-00001C000000}" name="Tipo de Canal de acceso" dataDxfId="7"/>
    <tableColumn id="3" xr3:uid="{00000000-0010-0000-0000-000003000000}" name="Canal de acceso_x000a_(Link) si aplica" dataDxfId="6"/>
    <tableColumn id="29" xr3:uid="{00000000-0010-0000-0000-00001D000000}" name="Medio o modalidad de entrega" dataDxfId="5"/>
    <tableColumn id="30" xr3:uid="{00000000-0010-0000-0000-00001E000000}" name="Requisitos o condiciones de acceso" dataDxfId="4"/>
    <tableColumn id="6" xr3:uid="{00000000-0010-0000-0000-000006000000}" name="Tiempo de respuesta o ejecución" dataDxfId="3"/>
    <tableColumn id="31" xr3:uid="{00000000-0010-0000-0000-00001F000000}" name="Costo para usuario" dataDxfId="2"/>
    <tableColumn id="12" xr3:uid="{00000000-0010-0000-0000-00000C000000}" name="Observaciones generales" dataDxfId="1" totalsRow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5" dT="2026-05-12T17:49:54.63" personId="{B8BD83F5-3692-E34C-A3CF-A84C093015A0}" id="{B9CF97EA-8906-BD4A-9039-CF2BFAA8B508}">
    <text>Uso exclusido de la OAP</text>
  </threadedComment>
  <threadedComment ref="P5" dT="2026-05-12T17:50:08.34" personId="{B8BD83F5-3692-E34C-A3CF-A84C093015A0}" id="{01EE5536-A1D7-0047-B2FD-0FBD8849FE48}">
    <text>Uso exclusido de la OAP</text>
  </threadedComment>
  <threadedComment ref="X5" dT="2026-05-12T17:57:15.51" personId="{B8BD83F5-3692-E34C-A3CF-A84C093015A0}" id="{F23ABBD2-0A5F-EE4B-85FB-64E0055F34DE}">
    <text>¿Por dónde entra o accede el usuario a la oferta?</text>
  </threadedComment>
  <threadedComment ref="Z5" dT="2026-05-12T17:56:39.36" personId="{B8BD83F5-3692-E34C-A3CF-A84C093015A0}" id="{A943E642-C12E-6949-B629-070451F90C4D}">
    <text>¿Cómo se presta o entrega la oferta al usuario?</text>
  </threadedComment>
</ThreadedComments>
</file>

<file path=xl/threadedComments/threadedComment2.xml><?xml version="1.0" encoding="utf-8"?>
<ThreadedComments xmlns="http://schemas.microsoft.com/office/spreadsheetml/2018/threadedcomments" xmlns:x="http://schemas.openxmlformats.org/spreadsheetml/2006/main">
  <threadedComment ref="A45" dT="2026-05-12T17:49:54.63" personId="{B8BD83F5-3692-E34C-A3CF-A84C093015A0}" id="{B9CF97EA-8906-BD4B-9039-CF2BFAA8B508}">
    <text>Uso exclusido de la OAP</text>
  </threadedComment>
  <threadedComment ref="A46" dT="2026-05-12T17:50:08.34" personId="{B8BD83F5-3692-E34C-A3CF-A84C093015A0}" id="{01EE5536-A1D7-0048-B2FD-0FBD8849FE48}">
    <text>Uso exclusido de la OAP</text>
  </threadedComment>
  <threadedComment ref="A55" dT="2026-05-12T17:57:15.51" personId="{B8BD83F5-3692-E34C-A3CF-A84C093015A0}" id="{F23ABBD2-0A5F-EE4C-85FB-64E0055F34DE}">
    <text>¿Por dónde entra o accede el usuario a la oferta?</text>
  </threadedComment>
  <threadedComment ref="A57" dT="2026-05-12T17:56:39.36" personId="{B8BD83F5-3692-E34C-A3CF-A84C093015A0}" id="{A943E642-C12E-694A-B629-070451F90C4D}">
    <text>¿Cómo se presta o entrega la oferta al usuario?</text>
  </threadedComment>
</ThreadedComments>
</file>

<file path=xl/worksheets/_rels/sheet1.xml.rels><?xml version="1.0" encoding="UTF-8" standalone="yes"?>
<Relationships xmlns="http://schemas.openxmlformats.org/package/2006/relationships"><Relationship Id="rId2" Type="http://schemas.openxmlformats.org/officeDocument/2006/relationships/hyperlink" Target="https://www.icbf.gov.co/portafolio-de-servicios-icbf" TargetMode="External"/><Relationship Id="rId1" Type="http://schemas.openxmlformats.org/officeDocument/2006/relationships/hyperlink" Target="https://www.dnp.gov.co/LaEntidad_/subdireccion-general-prospectiva-desarrollo-nacional/direccion-innovacion-desarrollo-empresarial/Paginas/metodologia-de-articulacion-arco.asp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icaac.gov.co/Seguridad/Registro" TargetMode="External"/><Relationship Id="rId13" Type="http://schemas.openxmlformats.org/officeDocument/2006/relationships/vmlDrawing" Target="../drawings/vmlDrawing1.vml"/><Relationship Id="rId3" Type="http://schemas.openxmlformats.org/officeDocument/2006/relationships/hyperlink" Target="https://www.minjusticia.gov.co/programas-co/casas-de-justicia/Paginas/procedimiento-implementacion-programa.aspx" TargetMode="External"/><Relationship Id="rId7" Type="http://schemas.openxmlformats.org/officeDocument/2006/relationships/hyperlink" Target="https://www.sicaac.gov.co/Seguridad/Registro" TargetMode="External"/><Relationship Id="rId12" Type="http://schemas.openxmlformats.org/officeDocument/2006/relationships/printerSettings" Target="../printerSettings/printerSettings1.bin"/><Relationship Id="rId2" Type="http://schemas.openxmlformats.org/officeDocument/2006/relationships/hyperlink" Target="https://aulavirtual.minjusticia.gov.co/" TargetMode="External"/><Relationship Id="rId16" Type="http://schemas.microsoft.com/office/2017/10/relationships/threadedComment" Target="../threadedComments/threadedComment1.xml"/><Relationship Id="rId1" Type="http://schemas.openxmlformats.org/officeDocument/2006/relationships/hyperlink" Target="https://aulavirtual.minjusticia.gov.co/" TargetMode="External"/><Relationship Id="rId6" Type="http://schemas.openxmlformats.org/officeDocument/2006/relationships/hyperlink" Target="mailto:gestion.documental@minjusticia.gov.co" TargetMode="External"/><Relationship Id="rId11" Type="http://schemas.openxmlformats.org/officeDocument/2006/relationships/hyperlink" Target="https://micc.minjusticia.gov.co/Factoryprd/Seguridad/" TargetMode="External"/><Relationship Id="rId5" Type="http://schemas.openxmlformats.org/officeDocument/2006/relationships/hyperlink" Target="https://forms.cloud.microsoft/pages/responsepage.aspx?id=zfse-ze-OEKE0k-sLHVR3FqIN7eqv1pEsDSkIVbALWlURjU4QVBVVlU0Tk1aSDlDSDI2Q1RJU0RZNy4u&amp;route=shorturl" TargetMode="External"/><Relationship Id="rId15" Type="http://schemas.openxmlformats.org/officeDocument/2006/relationships/comments" Target="../comments1.xml"/><Relationship Id="rId10" Type="http://schemas.openxmlformats.org/officeDocument/2006/relationships/hyperlink" Target="https://sicoq.policia.gov.co/factorysuite/seguridad/FSLogin.aspx" TargetMode="External"/><Relationship Id="rId4" Type="http://schemas.openxmlformats.org/officeDocument/2006/relationships/hyperlink" Target="https://www.sicaac.gov.co/Seguridad/Registro" TargetMode="External"/><Relationship Id="rId9" Type="http://schemas.openxmlformats.org/officeDocument/2006/relationships/hyperlink" Target="https://www.sicaac.gov.co/Seguridad/Registro" TargetMode="External"/><Relationship Id="rId1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9"/>
  <sheetViews>
    <sheetView showGridLines="0" zoomScale="90" zoomScaleNormal="90" workbookViewId="0">
      <selection activeCell="A26" sqref="A26:C26"/>
    </sheetView>
  </sheetViews>
  <sheetFormatPr baseColWidth="10" defaultColWidth="8.875" defaultRowHeight="14.25"/>
  <cols>
    <col min="1" max="1" width="30" style="17" customWidth="1"/>
    <col min="2" max="3" width="55" style="17" customWidth="1"/>
  </cols>
  <sheetData>
    <row r="1" spans="1:20" ht="39.950000000000003" customHeight="1">
      <c r="A1" s="67" t="s">
        <v>0</v>
      </c>
      <c r="B1" s="67"/>
      <c r="C1" s="67"/>
      <c r="D1" s="1"/>
      <c r="E1" s="1"/>
      <c r="F1" s="1"/>
      <c r="G1" s="1"/>
      <c r="H1" s="1"/>
      <c r="I1" s="1"/>
      <c r="J1" s="1"/>
      <c r="K1" s="1"/>
      <c r="L1" s="1"/>
      <c r="M1" s="1"/>
      <c r="N1" s="1"/>
      <c r="O1" s="1"/>
      <c r="P1" s="1"/>
      <c r="Q1" s="1"/>
      <c r="R1" s="1"/>
      <c r="S1" s="1"/>
      <c r="T1" s="1"/>
    </row>
    <row r="2" spans="1:20" ht="29.1" customHeight="1">
      <c r="A2" s="68" t="s">
        <v>1</v>
      </c>
      <c r="B2" s="68"/>
      <c r="C2" s="68"/>
      <c r="D2" s="1"/>
      <c r="E2" s="1"/>
      <c r="F2" s="1"/>
      <c r="G2" s="1"/>
      <c r="H2" s="1"/>
      <c r="I2" s="1"/>
      <c r="J2" s="1"/>
      <c r="K2" s="1"/>
      <c r="L2" s="1"/>
      <c r="M2" s="1"/>
      <c r="N2" s="1"/>
      <c r="O2" s="1"/>
      <c r="P2" s="1"/>
      <c r="Q2" s="1"/>
      <c r="R2" s="1"/>
      <c r="S2" s="1"/>
      <c r="T2" s="1"/>
    </row>
    <row r="3" spans="1:20" ht="10.7" customHeight="1">
      <c r="A3" s="71"/>
      <c r="B3" s="72"/>
      <c r="C3" s="73"/>
      <c r="D3" s="1"/>
      <c r="E3" s="1"/>
      <c r="F3" s="1"/>
      <c r="G3" s="1"/>
      <c r="H3" s="1"/>
      <c r="I3" s="1"/>
      <c r="J3" s="1"/>
      <c r="K3" s="1"/>
      <c r="L3" s="1"/>
      <c r="M3" s="1"/>
      <c r="N3" s="1"/>
      <c r="O3" s="1"/>
      <c r="P3" s="1"/>
      <c r="Q3" s="1"/>
      <c r="R3" s="1"/>
      <c r="S3" s="1"/>
      <c r="T3" s="1"/>
    </row>
    <row r="4" spans="1:20" ht="19.5" customHeight="1">
      <c r="A4" s="69" t="s">
        <v>2</v>
      </c>
      <c r="B4" s="69"/>
      <c r="C4" s="69"/>
      <c r="D4" s="1"/>
      <c r="E4" s="1"/>
      <c r="F4" s="1"/>
      <c r="G4" s="1"/>
      <c r="H4" s="1"/>
      <c r="I4" s="1"/>
      <c r="J4" s="1"/>
      <c r="K4" s="1"/>
      <c r="L4" s="1"/>
      <c r="M4" s="1"/>
      <c r="N4" s="1"/>
      <c r="O4" s="1"/>
      <c r="P4" s="1"/>
      <c r="Q4" s="1"/>
      <c r="R4" s="1"/>
      <c r="S4" s="1"/>
      <c r="T4" s="1"/>
    </row>
    <row r="5" spans="1:20" ht="30.75" customHeight="1">
      <c r="A5" s="70" t="s">
        <v>3</v>
      </c>
      <c r="B5" s="70"/>
      <c r="C5" s="70"/>
      <c r="D5" s="1"/>
      <c r="E5" s="1"/>
      <c r="F5" s="1"/>
      <c r="G5" s="1"/>
      <c r="H5" s="1"/>
      <c r="I5" s="1"/>
      <c r="J5" s="1"/>
      <c r="K5" s="1"/>
      <c r="L5" s="1"/>
      <c r="M5" s="1"/>
      <c r="N5" s="1"/>
      <c r="O5" s="1"/>
      <c r="P5" s="1"/>
      <c r="Q5" s="1"/>
      <c r="R5" s="1"/>
      <c r="S5" s="1"/>
      <c r="T5" s="1"/>
    </row>
    <row r="6" spans="1:20" ht="10.7" customHeight="1">
      <c r="A6" s="22"/>
      <c r="B6" s="22"/>
      <c r="C6" s="22"/>
      <c r="D6" s="1"/>
      <c r="E6" s="1"/>
      <c r="F6" s="1"/>
      <c r="G6" s="1"/>
      <c r="H6" s="1"/>
      <c r="I6" s="1"/>
      <c r="J6" s="1"/>
      <c r="K6" s="1"/>
      <c r="L6" s="1"/>
      <c r="M6" s="1"/>
      <c r="N6" s="1"/>
      <c r="O6" s="1"/>
      <c r="P6" s="1"/>
      <c r="Q6" s="1"/>
      <c r="R6" s="1"/>
      <c r="S6" s="1"/>
      <c r="T6" s="1"/>
    </row>
    <row r="7" spans="1:20" ht="21.95" customHeight="1">
      <c r="A7" s="69" t="s">
        <v>4</v>
      </c>
      <c r="B7" s="69"/>
      <c r="C7" s="69"/>
      <c r="D7" s="1"/>
      <c r="E7" s="1"/>
      <c r="F7" s="1"/>
      <c r="G7" s="1"/>
      <c r="H7" s="1"/>
      <c r="I7" s="1"/>
      <c r="J7" s="1"/>
      <c r="K7" s="1"/>
      <c r="L7" s="1"/>
      <c r="M7" s="1"/>
      <c r="N7" s="1"/>
      <c r="O7" s="1"/>
      <c r="P7" s="1"/>
      <c r="Q7" s="1"/>
      <c r="R7" s="1"/>
      <c r="S7" s="1"/>
      <c r="T7" s="1"/>
    </row>
    <row r="8" spans="1:20" ht="27.95" customHeight="1">
      <c r="A8" s="70" t="s">
        <v>5</v>
      </c>
      <c r="B8" s="70"/>
      <c r="C8" s="70"/>
      <c r="D8" s="1"/>
      <c r="E8" s="1"/>
      <c r="F8" s="1"/>
      <c r="G8" s="1"/>
      <c r="H8" s="1"/>
      <c r="I8" s="1"/>
      <c r="J8" s="1"/>
      <c r="K8" s="1"/>
      <c r="L8" s="1"/>
      <c r="M8" s="1"/>
      <c r="N8" s="1"/>
      <c r="O8" s="1"/>
      <c r="P8" s="1"/>
      <c r="Q8" s="1"/>
      <c r="R8" s="1"/>
      <c r="S8" s="1"/>
      <c r="T8" s="1"/>
    </row>
    <row r="9" spans="1:20" ht="10.7" customHeight="1">
      <c r="A9" s="71"/>
      <c r="B9" s="72"/>
      <c r="C9" s="73"/>
      <c r="D9" s="1"/>
      <c r="E9" s="1"/>
      <c r="F9" s="1"/>
      <c r="G9" s="1"/>
      <c r="H9" s="1"/>
      <c r="I9" s="1"/>
      <c r="J9" s="1"/>
      <c r="K9" s="1"/>
      <c r="L9" s="1"/>
      <c r="M9" s="1"/>
      <c r="N9" s="1"/>
      <c r="O9" s="1"/>
      <c r="P9" s="1"/>
      <c r="Q9" s="1"/>
      <c r="R9" s="1"/>
      <c r="S9" s="1"/>
      <c r="T9" s="1"/>
    </row>
    <row r="10" spans="1:20" ht="15">
      <c r="A10" s="69" t="s">
        <v>6</v>
      </c>
      <c r="B10" s="69"/>
      <c r="C10" s="69"/>
      <c r="D10" s="1"/>
      <c r="E10" s="1"/>
      <c r="F10" s="1"/>
      <c r="G10" s="1"/>
      <c r="H10" s="1"/>
      <c r="I10" s="1"/>
      <c r="J10" s="1"/>
      <c r="K10" s="1"/>
      <c r="L10" s="1"/>
      <c r="M10" s="1"/>
      <c r="N10" s="1"/>
      <c r="O10" s="1"/>
      <c r="P10" s="1"/>
      <c r="Q10" s="1"/>
      <c r="R10" s="1"/>
      <c r="S10" s="1"/>
      <c r="T10" s="1"/>
    </row>
    <row r="11" spans="1:20" ht="29.1" customHeight="1">
      <c r="A11" s="74" t="s">
        <v>7</v>
      </c>
      <c r="B11" s="74"/>
      <c r="C11" s="74"/>
      <c r="D11" s="1"/>
      <c r="E11" s="1"/>
      <c r="F11" s="1"/>
      <c r="G11" s="1"/>
      <c r="H11" s="1"/>
      <c r="I11" s="1"/>
      <c r="J11" s="1"/>
      <c r="K11" s="1"/>
      <c r="L11" s="1"/>
      <c r="M11" s="1"/>
      <c r="N11" s="1"/>
      <c r="O11" s="1"/>
      <c r="P11" s="1"/>
      <c r="Q11" s="1"/>
      <c r="R11" s="1"/>
      <c r="S11" s="1"/>
      <c r="T11" s="1"/>
    </row>
    <row r="12" spans="1:20" ht="29.25" customHeight="1">
      <c r="A12" s="18" t="s">
        <v>8</v>
      </c>
      <c r="B12" s="18"/>
      <c r="C12" s="18"/>
      <c r="D12" s="1"/>
      <c r="E12" s="1"/>
      <c r="F12" s="1"/>
      <c r="G12" s="1"/>
      <c r="H12" s="1"/>
      <c r="I12" s="1"/>
      <c r="J12" s="1"/>
      <c r="K12" s="1"/>
      <c r="L12" s="1"/>
      <c r="M12" s="1"/>
      <c r="N12" s="1"/>
      <c r="O12" s="1"/>
      <c r="P12" s="1"/>
      <c r="Q12" s="1"/>
      <c r="R12" s="1"/>
      <c r="S12" s="1"/>
      <c r="T12" s="1"/>
    </row>
    <row r="13" spans="1:20" ht="27" customHeight="1">
      <c r="A13" s="70" t="s">
        <v>9</v>
      </c>
      <c r="B13" s="70"/>
      <c r="C13" s="70"/>
      <c r="D13" s="1"/>
      <c r="E13" s="1"/>
      <c r="F13" s="1"/>
      <c r="G13" s="1"/>
      <c r="H13" s="1"/>
      <c r="I13" s="1"/>
      <c r="J13" s="1"/>
      <c r="K13" s="1"/>
      <c r="L13" s="1"/>
      <c r="M13" s="1"/>
      <c r="N13" s="1"/>
      <c r="O13" s="1"/>
      <c r="P13" s="1"/>
      <c r="Q13" s="1"/>
      <c r="R13" s="1"/>
      <c r="S13" s="1"/>
      <c r="T13" s="1"/>
    </row>
    <row r="14" spans="1:20" ht="10.7" customHeight="1">
      <c r="A14" s="71"/>
      <c r="B14" s="72"/>
      <c r="C14" s="73"/>
      <c r="D14" s="1"/>
      <c r="E14" s="1"/>
      <c r="F14" s="1"/>
      <c r="G14" s="1"/>
      <c r="H14" s="1"/>
      <c r="I14" s="1"/>
      <c r="J14" s="1"/>
      <c r="K14" s="1"/>
      <c r="L14" s="1"/>
      <c r="M14" s="1"/>
      <c r="N14" s="1"/>
      <c r="O14" s="1"/>
      <c r="P14" s="1"/>
      <c r="Q14" s="1"/>
      <c r="R14" s="1"/>
      <c r="S14" s="1"/>
      <c r="T14" s="1"/>
    </row>
    <row r="15" spans="1:20" ht="11.1" customHeight="1">
      <c r="A15" s="76"/>
      <c r="B15" s="76"/>
      <c r="C15" s="76"/>
      <c r="D15" s="1"/>
      <c r="E15" s="1"/>
      <c r="F15" s="1"/>
      <c r="G15" s="1"/>
      <c r="H15" s="1"/>
      <c r="I15" s="1"/>
      <c r="J15" s="1"/>
      <c r="K15" s="1"/>
      <c r="L15" s="1"/>
      <c r="M15" s="1"/>
      <c r="N15" s="1"/>
      <c r="O15" s="1"/>
      <c r="P15" s="1"/>
      <c r="Q15" s="1"/>
      <c r="R15" s="1"/>
      <c r="S15" s="1"/>
      <c r="T15" s="1"/>
    </row>
    <row r="16" spans="1:20" ht="29.25" customHeight="1">
      <c r="A16" s="69" t="s">
        <v>10</v>
      </c>
      <c r="B16" s="69"/>
      <c r="C16" s="69"/>
      <c r="D16" s="1"/>
      <c r="E16" s="1"/>
      <c r="F16" s="1"/>
      <c r="G16" s="1"/>
      <c r="H16" s="1"/>
      <c r="I16" s="1"/>
      <c r="J16" s="1"/>
      <c r="K16" s="1"/>
      <c r="L16" s="1"/>
      <c r="M16" s="1"/>
      <c r="N16" s="1"/>
      <c r="O16" s="1"/>
      <c r="P16" s="1"/>
      <c r="Q16" s="1"/>
      <c r="R16" s="1"/>
      <c r="S16" s="1"/>
      <c r="T16" s="1"/>
    </row>
    <row r="17" spans="1:20" ht="32.1" customHeight="1">
      <c r="A17" s="20" t="s">
        <v>11</v>
      </c>
      <c r="B17" s="20" t="s">
        <v>12</v>
      </c>
      <c r="C17" s="20" t="s">
        <v>13</v>
      </c>
      <c r="D17" s="1"/>
      <c r="E17" s="1"/>
      <c r="F17" s="1"/>
      <c r="G17" s="1"/>
      <c r="H17" s="1"/>
      <c r="I17" s="1"/>
      <c r="J17" s="1"/>
      <c r="K17" s="1"/>
      <c r="L17" s="1"/>
      <c r="M17" s="1"/>
      <c r="N17" s="1"/>
      <c r="O17" s="1"/>
      <c r="P17" s="1"/>
      <c r="Q17" s="1"/>
      <c r="R17" s="1"/>
      <c r="S17" s="1"/>
      <c r="T17" s="1"/>
    </row>
    <row r="18" spans="1:20">
      <c r="A18" s="19" t="s">
        <v>14</v>
      </c>
      <c r="B18" s="19" t="s">
        <v>15</v>
      </c>
      <c r="C18" s="19" t="s">
        <v>16</v>
      </c>
      <c r="D18" s="1"/>
      <c r="E18" s="1"/>
      <c r="F18" s="1"/>
      <c r="G18" s="1"/>
      <c r="H18" s="1"/>
      <c r="I18" s="1"/>
      <c r="J18" s="1"/>
      <c r="K18" s="1"/>
      <c r="L18" s="1"/>
      <c r="M18" s="1"/>
      <c r="N18" s="1"/>
      <c r="O18" s="1"/>
      <c r="P18" s="1"/>
      <c r="Q18" s="1"/>
      <c r="R18" s="1"/>
      <c r="S18" s="1"/>
      <c r="T18" s="1"/>
    </row>
    <row r="19" spans="1:20" ht="25.5">
      <c r="A19" s="19" t="s">
        <v>17</v>
      </c>
      <c r="B19" s="19" t="s">
        <v>18</v>
      </c>
      <c r="C19" s="19" t="s">
        <v>19</v>
      </c>
      <c r="D19" s="1"/>
      <c r="E19" s="1"/>
      <c r="F19" s="1"/>
      <c r="G19" s="1"/>
      <c r="H19" s="1"/>
      <c r="I19" s="1"/>
      <c r="J19" s="1"/>
      <c r="K19" s="1"/>
      <c r="L19" s="1"/>
      <c r="M19" s="1"/>
      <c r="N19" s="1"/>
      <c r="O19" s="1"/>
      <c r="P19" s="1"/>
      <c r="Q19" s="1"/>
      <c r="R19" s="1"/>
      <c r="S19" s="1"/>
      <c r="T19" s="1"/>
    </row>
    <row r="20" spans="1:20">
      <c r="A20" s="19" t="s">
        <v>20</v>
      </c>
      <c r="B20" s="19" t="s">
        <v>21</v>
      </c>
      <c r="C20" s="19" t="s">
        <v>22</v>
      </c>
      <c r="D20" s="1"/>
      <c r="E20" s="1"/>
      <c r="F20" s="1"/>
      <c r="G20" s="1"/>
      <c r="H20" s="1"/>
      <c r="I20" s="1"/>
      <c r="J20" s="1"/>
      <c r="K20" s="1"/>
      <c r="L20" s="1"/>
      <c r="M20" s="1"/>
      <c r="N20" s="1"/>
      <c r="O20" s="1"/>
      <c r="P20" s="1"/>
      <c r="Q20" s="1"/>
      <c r="R20" s="1"/>
      <c r="S20" s="1"/>
      <c r="T20" s="1"/>
    </row>
    <row r="21" spans="1:20" ht="25.5">
      <c r="A21" s="19" t="s">
        <v>23</v>
      </c>
      <c r="B21" s="19" t="s">
        <v>24</v>
      </c>
      <c r="C21" s="19" t="s">
        <v>25</v>
      </c>
      <c r="D21" s="1"/>
      <c r="E21" s="1"/>
      <c r="F21" s="1"/>
      <c r="G21" s="1"/>
      <c r="H21" s="1"/>
      <c r="I21" s="1"/>
      <c r="J21" s="1"/>
      <c r="K21" s="1"/>
      <c r="L21" s="1"/>
      <c r="M21" s="1"/>
      <c r="N21" s="1"/>
      <c r="O21" s="1"/>
      <c r="P21" s="1"/>
      <c r="Q21" s="1"/>
      <c r="R21" s="1"/>
      <c r="S21" s="1"/>
      <c r="T21" s="1"/>
    </row>
    <row r="22" spans="1:20" ht="25.5">
      <c r="A22" s="19" t="s">
        <v>26</v>
      </c>
      <c r="B22" s="19" t="s">
        <v>27</v>
      </c>
      <c r="C22" s="19" t="s">
        <v>28</v>
      </c>
      <c r="D22" s="1"/>
      <c r="E22" s="1"/>
      <c r="F22" s="1"/>
      <c r="G22" s="1"/>
      <c r="H22" s="1"/>
      <c r="I22" s="1"/>
      <c r="J22" s="1"/>
      <c r="K22" s="1"/>
      <c r="L22" s="1"/>
      <c r="M22" s="1"/>
      <c r="N22" s="1"/>
      <c r="O22" s="1"/>
      <c r="P22" s="1"/>
      <c r="Q22" s="1"/>
      <c r="R22" s="1"/>
      <c r="S22" s="1"/>
      <c r="T22" s="1"/>
    </row>
    <row r="23" spans="1:20">
      <c r="A23" s="19" t="s">
        <v>29</v>
      </c>
      <c r="B23" s="19" t="s">
        <v>30</v>
      </c>
      <c r="C23" s="19" t="s">
        <v>31</v>
      </c>
      <c r="D23" s="1"/>
      <c r="E23" s="1"/>
      <c r="F23" s="1"/>
      <c r="G23" s="1"/>
      <c r="H23" s="1"/>
      <c r="I23" s="1"/>
      <c r="J23" s="1"/>
      <c r="K23" s="1"/>
      <c r="L23" s="1"/>
      <c r="M23" s="1"/>
      <c r="N23" s="1"/>
      <c r="O23" s="1"/>
      <c r="P23" s="1"/>
      <c r="Q23" s="1"/>
      <c r="R23" s="1"/>
      <c r="S23" s="1"/>
      <c r="T23" s="1"/>
    </row>
    <row r="24" spans="1:20" ht="25.5">
      <c r="A24" s="19" t="s">
        <v>32</v>
      </c>
      <c r="B24" s="19" t="s">
        <v>33</v>
      </c>
      <c r="C24" s="19" t="s">
        <v>34</v>
      </c>
      <c r="D24" s="1"/>
      <c r="E24" s="1"/>
      <c r="F24" s="1"/>
      <c r="G24" s="1"/>
      <c r="H24" s="1"/>
      <c r="I24" s="1"/>
      <c r="J24" s="1"/>
      <c r="K24" s="1"/>
      <c r="L24" s="1"/>
      <c r="M24" s="1"/>
      <c r="N24" s="1"/>
      <c r="O24" s="1"/>
      <c r="P24" s="1"/>
      <c r="Q24" s="1"/>
      <c r="R24" s="1"/>
      <c r="S24" s="1"/>
      <c r="T24" s="1"/>
    </row>
    <row r="25" spans="1:20" ht="25.5">
      <c r="A25" s="19" t="s">
        <v>35</v>
      </c>
      <c r="B25" s="19" t="s">
        <v>36</v>
      </c>
      <c r="C25" s="19" t="s">
        <v>37</v>
      </c>
      <c r="D25" s="1"/>
      <c r="E25" s="1"/>
      <c r="F25" s="1"/>
      <c r="G25" s="1"/>
      <c r="H25" s="1"/>
      <c r="I25" s="1"/>
      <c r="J25" s="1"/>
      <c r="K25" s="1"/>
      <c r="L25" s="1"/>
      <c r="M25" s="1"/>
      <c r="N25" s="1"/>
      <c r="O25" s="1"/>
      <c r="P25" s="1"/>
      <c r="Q25" s="1"/>
      <c r="R25" s="1"/>
      <c r="S25" s="1"/>
      <c r="T25" s="1"/>
    </row>
    <row r="26" spans="1:20" ht="10.7" customHeight="1">
      <c r="A26" s="76" t="s">
        <v>38</v>
      </c>
      <c r="B26" s="76" t="s">
        <v>39</v>
      </c>
      <c r="C26" s="76" t="s">
        <v>40</v>
      </c>
      <c r="D26" s="1"/>
      <c r="E26" s="1"/>
      <c r="F26" s="1"/>
      <c r="G26" s="1"/>
      <c r="H26" s="1"/>
      <c r="I26" s="1"/>
      <c r="J26" s="1"/>
      <c r="K26" s="1"/>
      <c r="L26" s="1"/>
      <c r="M26" s="1"/>
      <c r="N26" s="1"/>
      <c r="O26" s="1"/>
      <c r="P26" s="1"/>
      <c r="Q26" s="1"/>
      <c r="R26" s="1"/>
      <c r="S26" s="1"/>
      <c r="T26" s="1"/>
    </row>
    <row r="27" spans="1:20" ht="10.7" customHeight="1">
      <c r="A27" s="77"/>
      <c r="B27" s="77"/>
      <c r="C27" s="77"/>
      <c r="D27" s="1"/>
      <c r="E27" s="1"/>
      <c r="F27" s="1"/>
      <c r="G27" s="1"/>
      <c r="H27" s="1"/>
      <c r="I27" s="1"/>
      <c r="J27" s="1"/>
      <c r="K27" s="1"/>
      <c r="L27" s="1"/>
      <c r="M27" s="1"/>
      <c r="N27" s="1"/>
      <c r="O27" s="1"/>
      <c r="P27" s="1"/>
      <c r="Q27" s="1"/>
      <c r="R27" s="1"/>
      <c r="S27" s="1"/>
      <c r="T27" s="1"/>
    </row>
    <row r="28" spans="1:20" ht="29.25" customHeight="1">
      <c r="A28" s="69" t="s">
        <v>41</v>
      </c>
      <c r="B28" s="69"/>
      <c r="C28" s="69"/>
      <c r="D28" s="1"/>
      <c r="E28" s="1"/>
      <c r="F28" s="1"/>
      <c r="G28" s="1"/>
      <c r="H28" s="1"/>
      <c r="I28" s="1"/>
      <c r="J28" s="1"/>
      <c r="K28" s="1"/>
      <c r="L28" s="1"/>
      <c r="M28" s="1"/>
      <c r="N28" s="1"/>
      <c r="O28" s="1"/>
      <c r="P28" s="1"/>
      <c r="Q28" s="1"/>
      <c r="R28" s="1"/>
      <c r="S28" s="1"/>
      <c r="T28" s="1"/>
    </row>
    <row r="29" spans="1:20" ht="45" customHeight="1">
      <c r="A29" s="74" t="s">
        <v>42</v>
      </c>
      <c r="B29" s="74"/>
      <c r="C29" s="74"/>
      <c r="D29" s="1"/>
      <c r="E29" s="1"/>
      <c r="F29" s="1"/>
      <c r="G29" s="1"/>
      <c r="H29" s="1"/>
      <c r="I29" s="1"/>
      <c r="J29" s="1"/>
      <c r="K29" s="1"/>
      <c r="L29" s="1"/>
      <c r="M29" s="1"/>
      <c r="N29" s="1"/>
      <c r="O29" s="1"/>
      <c r="P29" s="1"/>
      <c r="Q29" s="1"/>
      <c r="R29" s="1"/>
      <c r="S29" s="1"/>
      <c r="T29" s="1"/>
    </row>
    <row r="30" spans="1:20">
      <c r="A30" s="21"/>
      <c r="B30" s="21"/>
      <c r="C30" s="21"/>
      <c r="D30" s="1"/>
      <c r="E30" s="1"/>
      <c r="F30" s="1"/>
      <c r="G30" s="1"/>
      <c r="H30" s="1"/>
      <c r="I30" s="1"/>
      <c r="J30" s="1"/>
      <c r="K30" s="1"/>
      <c r="L30" s="1"/>
      <c r="M30" s="1"/>
      <c r="N30" s="1"/>
      <c r="O30" s="1"/>
      <c r="P30" s="1"/>
      <c r="Q30" s="1"/>
      <c r="R30" s="1"/>
      <c r="S30" s="1"/>
      <c r="T30" s="1"/>
    </row>
    <row r="31" spans="1:20" ht="24.95" customHeight="1">
      <c r="A31" s="75" t="s">
        <v>43</v>
      </c>
      <c r="B31" s="75"/>
      <c r="C31" s="75"/>
      <c r="D31" s="1"/>
      <c r="E31" s="1"/>
      <c r="F31" s="1"/>
      <c r="G31" s="1"/>
      <c r="H31" s="1"/>
      <c r="I31" s="1"/>
      <c r="J31" s="1"/>
      <c r="K31" s="1"/>
      <c r="L31" s="1"/>
      <c r="M31" s="1"/>
      <c r="N31" s="1"/>
      <c r="O31" s="1"/>
      <c r="P31" s="1"/>
      <c r="Q31" s="1"/>
      <c r="R31" s="1"/>
      <c r="S31" s="1"/>
      <c r="T31" s="1"/>
    </row>
    <row r="32" spans="1:20" ht="39" customHeight="1">
      <c r="A32" s="33" t="s">
        <v>44</v>
      </c>
      <c r="B32" s="19" t="s">
        <v>45</v>
      </c>
      <c r="C32" s="30" t="s">
        <v>46</v>
      </c>
      <c r="D32" s="1"/>
      <c r="E32" s="1"/>
      <c r="F32" s="1"/>
      <c r="G32" s="1"/>
      <c r="H32" s="1"/>
      <c r="I32" s="1"/>
      <c r="J32" s="1"/>
      <c r="K32" s="1"/>
      <c r="L32" s="1"/>
      <c r="M32" s="1"/>
      <c r="N32" s="1"/>
      <c r="O32" s="1"/>
      <c r="P32" s="1"/>
      <c r="Q32" s="1"/>
      <c r="R32" s="1"/>
      <c r="S32" s="1"/>
      <c r="T32" s="1"/>
    </row>
    <row r="33" spans="1:20" ht="30.75" customHeight="1">
      <c r="A33" s="34" t="s">
        <v>47</v>
      </c>
      <c r="B33" s="19" t="s">
        <v>48</v>
      </c>
      <c r="C33" s="32" t="s">
        <v>49</v>
      </c>
      <c r="D33" s="1"/>
      <c r="E33" s="1"/>
      <c r="F33" s="1"/>
      <c r="G33" s="1"/>
      <c r="H33" s="1"/>
      <c r="I33" s="1"/>
      <c r="J33" s="1"/>
      <c r="K33" s="1"/>
      <c r="L33" s="1"/>
      <c r="M33" s="1"/>
      <c r="N33" s="1"/>
      <c r="O33" s="1"/>
      <c r="P33" s="1"/>
      <c r="Q33" s="1"/>
      <c r="R33" s="1"/>
      <c r="S33" s="1"/>
      <c r="T33" s="1"/>
    </row>
    <row r="34" spans="1:20" ht="30.75" customHeight="1">
      <c r="A34" s="34" t="s">
        <v>50</v>
      </c>
      <c r="B34" s="19" t="s">
        <v>51</v>
      </c>
      <c r="C34" s="31" t="s">
        <v>52</v>
      </c>
      <c r="D34" s="1"/>
      <c r="E34" s="1"/>
      <c r="F34" s="1"/>
      <c r="G34" s="1"/>
      <c r="H34" s="1"/>
      <c r="I34" s="1"/>
      <c r="J34" s="1"/>
      <c r="K34" s="1"/>
      <c r="L34" s="1"/>
      <c r="M34" s="1"/>
      <c r="N34" s="1"/>
      <c r="O34" s="1"/>
      <c r="P34" s="1"/>
      <c r="Q34" s="1"/>
      <c r="R34" s="1"/>
      <c r="S34" s="1"/>
      <c r="T34" s="1"/>
    </row>
    <row r="35" spans="1:20">
      <c r="A35" s="16"/>
      <c r="B35" s="16"/>
      <c r="C35" s="16"/>
      <c r="D35" s="1"/>
      <c r="E35" s="1"/>
      <c r="F35" s="1"/>
      <c r="G35" s="1"/>
      <c r="H35" s="1"/>
      <c r="I35" s="1"/>
      <c r="J35" s="1"/>
      <c r="K35" s="1"/>
      <c r="L35" s="1"/>
      <c r="M35" s="1"/>
      <c r="N35" s="1"/>
      <c r="O35" s="1"/>
      <c r="P35" s="1"/>
      <c r="Q35" s="1"/>
      <c r="R35" s="1"/>
      <c r="S35" s="1"/>
      <c r="T35" s="1"/>
    </row>
    <row r="36" spans="1:20">
      <c r="A36" s="16"/>
      <c r="B36" s="16"/>
      <c r="C36" s="16"/>
      <c r="D36" s="1"/>
      <c r="E36" s="1"/>
      <c r="F36" s="1"/>
      <c r="G36" s="1"/>
      <c r="H36" s="1"/>
      <c r="I36" s="1"/>
      <c r="J36" s="1"/>
      <c r="K36" s="1"/>
      <c r="L36" s="1"/>
      <c r="M36" s="1"/>
      <c r="N36" s="1"/>
      <c r="O36" s="1"/>
      <c r="P36" s="1"/>
      <c r="Q36" s="1"/>
      <c r="R36" s="1"/>
      <c r="S36" s="1"/>
      <c r="T36" s="1"/>
    </row>
    <row r="37" spans="1:20">
      <c r="A37" s="16"/>
      <c r="B37" s="16"/>
      <c r="C37" s="16"/>
      <c r="D37" s="1"/>
      <c r="E37" s="1"/>
      <c r="F37" s="1"/>
      <c r="G37" s="1"/>
      <c r="H37" s="1"/>
      <c r="I37" s="1"/>
      <c r="J37" s="1"/>
      <c r="K37" s="1"/>
      <c r="L37" s="1"/>
      <c r="M37" s="1"/>
      <c r="N37" s="1"/>
      <c r="O37" s="1"/>
      <c r="P37" s="1"/>
      <c r="Q37" s="1"/>
      <c r="R37" s="1"/>
      <c r="S37" s="1"/>
      <c r="T37" s="1"/>
    </row>
    <row r="38" spans="1:20">
      <c r="A38" s="16"/>
      <c r="B38" s="16"/>
      <c r="C38" s="16"/>
      <c r="D38" s="1"/>
      <c r="E38" s="1"/>
      <c r="F38" s="1"/>
      <c r="G38" s="1"/>
      <c r="H38" s="1"/>
      <c r="I38" s="1"/>
      <c r="J38" s="1"/>
      <c r="K38" s="1"/>
      <c r="L38" s="1"/>
      <c r="M38" s="1"/>
      <c r="N38" s="1"/>
      <c r="O38" s="1"/>
      <c r="P38" s="1"/>
      <c r="Q38" s="1"/>
      <c r="R38" s="1"/>
      <c r="S38" s="1"/>
      <c r="T38" s="1"/>
    </row>
    <row r="39" spans="1:20">
      <c r="A39" s="16"/>
      <c r="B39" s="16"/>
      <c r="C39" s="16"/>
      <c r="D39" s="1"/>
      <c r="E39" s="1"/>
      <c r="F39" s="1"/>
      <c r="G39" s="1"/>
      <c r="H39" s="1"/>
      <c r="I39" s="1"/>
      <c r="J39" s="1"/>
      <c r="K39" s="1"/>
      <c r="L39" s="1"/>
      <c r="M39" s="1"/>
      <c r="N39" s="1"/>
      <c r="O39" s="1"/>
      <c r="P39" s="1"/>
      <c r="Q39" s="1"/>
      <c r="R39" s="1"/>
      <c r="S39" s="1"/>
      <c r="T39" s="1"/>
    </row>
    <row r="40" spans="1:20">
      <c r="A40" s="16"/>
      <c r="B40" s="16"/>
      <c r="C40" s="16"/>
      <c r="D40" s="1"/>
      <c r="E40" s="1"/>
      <c r="F40" s="1"/>
      <c r="G40" s="1"/>
      <c r="H40" s="1"/>
      <c r="I40" s="1"/>
      <c r="J40" s="1"/>
      <c r="K40" s="1"/>
      <c r="L40" s="1"/>
      <c r="M40" s="1"/>
      <c r="N40" s="1"/>
      <c r="O40" s="1"/>
      <c r="P40" s="1"/>
      <c r="Q40" s="1"/>
      <c r="R40" s="1"/>
      <c r="S40" s="1"/>
      <c r="T40" s="1"/>
    </row>
    <row r="41" spans="1:20">
      <c r="A41" s="16"/>
      <c r="B41" s="16"/>
      <c r="C41" s="16"/>
      <c r="D41" s="1"/>
      <c r="E41" s="1"/>
      <c r="F41" s="1"/>
      <c r="G41" s="1"/>
      <c r="H41" s="1"/>
      <c r="I41" s="1"/>
      <c r="J41" s="1"/>
      <c r="K41" s="1"/>
      <c r="L41" s="1"/>
      <c r="M41" s="1"/>
      <c r="N41" s="1"/>
      <c r="O41" s="1"/>
      <c r="P41" s="1"/>
      <c r="Q41" s="1"/>
      <c r="R41" s="1"/>
      <c r="S41" s="1"/>
      <c r="T41" s="1"/>
    </row>
    <row r="42" spans="1:20">
      <c r="A42" s="16"/>
      <c r="B42" s="16"/>
      <c r="C42" s="16"/>
      <c r="D42" s="1"/>
      <c r="E42" s="1"/>
      <c r="F42" s="1"/>
      <c r="G42" s="1"/>
      <c r="H42" s="1"/>
      <c r="I42" s="1"/>
      <c r="J42" s="1"/>
      <c r="K42" s="1"/>
      <c r="L42" s="1"/>
      <c r="M42" s="1"/>
      <c r="N42" s="1"/>
      <c r="O42" s="1"/>
      <c r="P42" s="1"/>
      <c r="Q42" s="1"/>
      <c r="R42" s="1"/>
      <c r="S42" s="1"/>
      <c r="T42" s="1"/>
    </row>
    <row r="43" spans="1:20">
      <c r="A43" s="16"/>
      <c r="B43" s="16"/>
      <c r="C43" s="16"/>
      <c r="D43" s="1"/>
      <c r="E43" s="1"/>
      <c r="F43" s="1"/>
      <c r="G43" s="1"/>
      <c r="H43" s="1"/>
      <c r="I43" s="1"/>
      <c r="J43" s="1"/>
      <c r="K43" s="1"/>
      <c r="L43" s="1"/>
      <c r="M43" s="1"/>
      <c r="N43" s="1"/>
      <c r="O43" s="1"/>
      <c r="P43" s="1"/>
      <c r="Q43" s="1"/>
      <c r="R43" s="1"/>
      <c r="S43" s="1"/>
      <c r="T43" s="1"/>
    </row>
    <row r="44" spans="1:20">
      <c r="A44" s="16"/>
      <c r="B44" s="16"/>
      <c r="C44" s="16"/>
      <c r="D44" s="1"/>
      <c r="E44" s="1"/>
      <c r="F44" s="1"/>
      <c r="G44" s="1"/>
      <c r="H44" s="1"/>
      <c r="I44" s="1"/>
      <c r="J44" s="1"/>
      <c r="K44" s="1"/>
      <c r="L44" s="1"/>
      <c r="M44" s="1"/>
      <c r="N44" s="1"/>
      <c r="O44" s="1"/>
      <c r="P44" s="1"/>
      <c r="Q44" s="1"/>
      <c r="R44" s="1"/>
      <c r="S44" s="1"/>
      <c r="T44" s="1"/>
    </row>
    <row r="45" spans="1:20">
      <c r="A45" s="16"/>
      <c r="B45" s="16"/>
      <c r="C45" s="16"/>
      <c r="D45" s="1"/>
      <c r="E45" s="1"/>
      <c r="F45" s="1"/>
      <c r="G45" s="1"/>
      <c r="H45" s="1"/>
      <c r="I45" s="1"/>
      <c r="J45" s="1"/>
      <c r="K45" s="1"/>
      <c r="L45" s="1"/>
      <c r="M45" s="1"/>
      <c r="N45" s="1"/>
      <c r="O45" s="1"/>
      <c r="P45" s="1"/>
      <c r="Q45" s="1"/>
      <c r="R45" s="1"/>
      <c r="S45" s="1"/>
      <c r="T45" s="1"/>
    </row>
    <row r="46" spans="1:20">
      <c r="A46" s="16"/>
      <c r="B46" s="16"/>
      <c r="C46" s="16"/>
      <c r="D46" s="1"/>
      <c r="E46" s="1"/>
      <c r="F46" s="1"/>
      <c r="G46" s="1"/>
      <c r="H46" s="1"/>
      <c r="I46" s="1"/>
      <c r="J46" s="1"/>
      <c r="K46" s="1"/>
      <c r="L46" s="1"/>
      <c r="M46" s="1"/>
      <c r="N46" s="1"/>
      <c r="O46" s="1"/>
      <c r="P46" s="1"/>
      <c r="Q46" s="1"/>
      <c r="R46" s="1"/>
      <c r="S46" s="1"/>
      <c r="T46" s="1"/>
    </row>
    <row r="47" spans="1:20">
      <c r="A47" s="16"/>
      <c r="B47" s="16"/>
      <c r="C47" s="16"/>
      <c r="D47" s="1"/>
      <c r="E47" s="1"/>
      <c r="F47" s="1"/>
      <c r="G47" s="1"/>
      <c r="H47" s="1"/>
      <c r="I47" s="1"/>
      <c r="J47" s="1"/>
      <c r="K47" s="1"/>
      <c r="L47" s="1"/>
      <c r="M47" s="1"/>
      <c r="N47" s="1"/>
      <c r="O47" s="1"/>
      <c r="P47" s="1"/>
      <c r="Q47" s="1"/>
      <c r="R47" s="1"/>
      <c r="S47" s="1"/>
      <c r="T47" s="1"/>
    </row>
    <row r="48" spans="1:20">
      <c r="A48" s="16"/>
      <c r="B48" s="16"/>
      <c r="C48" s="16"/>
      <c r="D48" s="1"/>
      <c r="E48" s="1"/>
      <c r="F48" s="1"/>
      <c r="G48" s="1"/>
      <c r="H48" s="1"/>
      <c r="I48" s="1"/>
      <c r="J48" s="1"/>
      <c r="K48" s="1"/>
      <c r="L48" s="1"/>
      <c r="M48" s="1"/>
      <c r="N48" s="1"/>
      <c r="O48" s="1"/>
      <c r="P48" s="1"/>
      <c r="Q48" s="1"/>
      <c r="R48" s="1"/>
      <c r="S48" s="1"/>
      <c r="T48" s="1"/>
    </row>
    <row r="49" spans="1:20">
      <c r="A49" s="16"/>
      <c r="B49" s="16"/>
      <c r="C49" s="16"/>
      <c r="D49" s="1"/>
      <c r="E49" s="1"/>
      <c r="F49" s="1"/>
      <c r="G49" s="1"/>
      <c r="H49" s="1"/>
      <c r="I49" s="1"/>
      <c r="J49" s="1"/>
      <c r="K49" s="1"/>
      <c r="L49" s="1"/>
      <c r="M49" s="1"/>
      <c r="N49" s="1"/>
      <c r="O49" s="1"/>
      <c r="P49" s="1"/>
      <c r="Q49" s="1"/>
      <c r="R49" s="1"/>
      <c r="S49" s="1"/>
      <c r="T49" s="1"/>
    </row>
    <row r="50" spans="1:20">
      <c r="A50" s="16"/>
      <c r="B50" s="16"/>
      <c r="C50" s="16"/>
      <c r="D50" s="1"/>
      <c r="E50" s="1"/>
      <c r="F50" s="1"/>
      <c r="G50" s="1"/>
      <c r="H50" s="1"/>
      <c r="I50" s="1"/>
      <c r="J50" s="1"/>
      <c r="K50" s="1"/>
      <c r="L50" s="1"/>
      <c r="M50" s="1"/>
      <c r="N50" s="1"/>
      <c r="O50" s="1"/>
      <c r="P50" s="1"/>
      <c r="Q50" s="1"/>
      <c r="R50" s="1"/>
      <c r="S50" s="1"/>
      <c r="T50" s="1"/>
    </row>
    <row r="51" spans="1:20">
      <c r="A51" s="16"/>
      <c r="B51" s="16"/>
      <c r="C51" s="16"/>
      <c r="D51" s="1"/>
      <c r="E51" s="1"/>
      <c r="F51" s="1"/>
      <c r="G51" s="1"/>
      <c r="H51" s="1"/>
      <c r="I51" s="1"/>
      <c r="J51" s="1"/>
      <c r="K51" s="1"/>
      <c r="L51" s="1"/>
      <c r="M51" s="1"/>
      <c r="N51" s="1"/>
      <c r="O51" s="1"/>
      <c r="P51" s="1"/>
      <c r="Q51" s="1"/>
      <c r="R51" s="1"/>
      <c r="S51" s="1"/>
      <c r="T51" s="1"/>
    </row>
    <row r="52" spans="1:20">
      <c r="A52" s="16"/>
      <c r="B52" s="16"/>
      <c r="C52" s="16"/>
      <c r="D52" s="1"/>
      <c r="E52" s="1"/>
      <c r="F52" s="1"/>
      <c r="G52" s="1"/>
      <c r="H52" s="1"/>
      <c r="I52" s="1"/>
      <c r="J52" s="1"/>
      <c r="K52" s="1"/>
      <c r="L52" s="1"/>
      <c r="M52" s="1"/>
      <c r="N52" s="1"/>
      <c r="O52" s="1"/>
      <c r="P52" s="1"/>
      <c r="Q52" s="1"/>
      <c r="R52" s="1"/>
      <c r="S52" s="1"/>
      <c r="T52" s="1"/>
    </row>
    <row r="53" spans="1:20">
      <c r="A53" s="16"/>
      <c r="B53" s="16"/>
      <c r="C53" s="16"/>
      <c r="D53" s="1"/>
      <c r="E53" s="1"/>
      <c r="F53" s="1"/>
      <c r="G53" s="1"/>
      <c r="H53" s="1"/>
      <c r="I53" s="1"/>
      <c r="J53" s="1"/>
      <c r="K53" s="1"/>
      <c r="L53" s="1"/>
      <c r="M53" s="1"/>
      <c r="N53" s="1"/>
      <c r="O53" s="1"/>
      <c r="P53" s="1"/>
      <c r="Q53" s="1"/>
      <c r="R53" s="1"/>
      <c r="S53" s="1"/>
      <c r="T53" s="1"/>
    </row>
    <row r="54" spans="1:20">
      <c r="A54" s="16"/>
      <c r="B54" s="16"/>
      <c r="C54" s="16"/>
      <c r="D54" s="1"/>
      <c r="E54" s="1"/>
      <c r="F54" s="1"/>
      <c r="G54" s="1"/>
      <c r="H54" s="1"/>
      <c r="I54" s="1"/>
      <c r="J54" s="1"/>
      <c r="K54" s="1"/>
      <c r="L54" s="1"/>
      <c r="M54" s="1"/>
      <c r="N54" s="1"/>
      <c r="O54" s="1"/>
      <c r="P54" s="1"/>
      <c r="Q54" s="1"/>
      <c r="R54" s="1"/>
      <c r="S54" s="1"/>
      <c r="T54" s="1"/>
    </row>
    <row r="55" spans="1:20">
      <c r="A55" s="16"/>
      <c r="B55" s="16"/>
      <c r="C55" s="16"/>
      <c r="D55" s="1"/>
      <c r="E55" s="1"/>
      <c r="F55" s="1"/>
      <c r="G55" s="1"/>
      <c r="H55" s="1"/>
      <c r="I55" s="1"/>
      <c r="J55" s="1"/>
      <c r="K55" s="1"/>
      <c r="L55" s="1"/>
      <c r="M55" s="1"/>
      <c r="N55" s="1"/>
      <c r="O55" s="1"/>
      <c r="P55" s="1"/>
      <c r="Q55" s="1"/>
      <c r="R55" s="1"/>
      <c r="S55" s="1"/>
      <c r="T55" s="1"/>
    </row>
    <row r="56" spans="1:20">
      <c r="A56" s="16"/>
      <c r="B56" s="16"/>
      <c r="C56" s="16"/>
      <c r="D56" s="1"/>
      <c r="E56" s="1"/>
      <c r="F56" s="1"/>
      <c r="G56" s="1"/>
      <c r="H56" s="1"/>
      <c r="I56" s="1"/>
      <c r="J56" s="1"/>
      <c r="K56" s="1"/>
      <c r="L56" s="1"/>
      <c r="M56" s="1"/>
      <c r="N56" s="1"/>
      <c r="O56" s="1"/>
      <c r="P56" s="1"/>
      <c r="Q56" s="1"/>
      <c r="R56" s="1"/>
      <c r="S56" s="1"/>
      <c r="T56" s="1"/>
    </row>
    <row r="57" spans="1:20">
      <c r="A57" s="16"/>
      <c r="B57" s="16"/>
      <c r="C57" s="16"/>
      <c r="D57" s="1"/>
      <c r="E57" s="1"/>
      <c r="F57" s="1"/>
      <c r="G57" s="1"/>
      <c r="H57" s="1"/>
      <c r="I57" s="1"/>
      <c r="J57" s="1"/>
      <c r="K57" s="1"/>
      <c r="L57" s="1"/>
      <c r="M57" s="1"/>
      <c r="N57" s="1"/>
      <c r="O57" s="1"/>
      <c r="P57" s="1"/>
      <c r="Q57" s="1"/>
      <c r="R57" s="1"/>
      <c r="S57" s="1"/>
      <c r="T57" s="1"/>
    </row>
    <row r="58" spans="1:20">
      <c r="A58" s="16"/>
      <c r="B58" s="16"/>
      <c r="C58" s="16"/>
      <c r="D58" s="1"/>
      <c r="E58" s="1"/>
      <c r="F58" s="1"/>
      <c r="G58" s="1"/>
      <c r="H58" s="1"/>
      <c r="I58" s="1"/>
      <c r="J58" s="1"/>
      <c r="K58" s="1"/>
      <c r="L58" s="1"/>
      <c r="M58" s="1"/>
      <c r="N58" s="1"/>
      <c r="O58" s="1"/>
      <c r="P58" s="1"/>
      <c r="Q58" s="1"/>
      <c r="R58" s="1"/>
      <c r="S58" s="1"/>
      <c r="T58" s="1"/>
    </row>
    <row r="59" spans="1:20">
      <c r="A59" s="16"/>
      <c r="B59" s="16"/>
      <c r="C59" s="16"/>
      <c r="D59" s="1"/>
      <c r="E59" s="1"/>
      <c r="F59" s="1"/>
      <c r="G59" s="1"/>
      <c r="H59" s="1"/>
      <c r="I59" s="1"/>
      <c r="J59" s="1"/>
      <c r="K59" s="1"/>
      <c r="L59" s="1"/>
      <c r="M59" s="1"/>
      <c r="N59" s="1"/>
      <c r="O59" s="1"/>
      <c r="P59" s="1"/>
      <c r="Q59" s="1"/>
      <c r="R59" s="1"/>
      <c r="S59" s="1"/>
      <c r="T59" s="1"/>
    </row>
    <row r="60" spans="1:20">
      <c r="A60" s="16"/>
      <c r="B60" s="16"/>
      <c r="C60" s="16"/>
      <c r="D60" s="1"/>
      <c r="E60" s="1"/>
      <c r="F60" s="1"/>
      <c r="G60" s="1"/>
      <c r="H60" s="1"/>
      <c r="I60" s="1"/>
      <c r="J60" s="1"/>
      <c r="K60" s="1"/>
      <c r="L60" s="1"/>
      <c r="M60" s="1"/>
      <c r="N60" s="1"/>
      <c r="O60" s="1"/>
      <c r="P60" s="1"/>
      <c r="Q60" s="1"/>
      <c r="R60" s="1"/>
      <c r="S60" s="1"/>
      <c r="T60" s="1"/>
    </row>
    <row r="61" spans="1:20">
      <c r="A61" s="16"/>
      <c r="B61" s="16"/>
      <c r="C61" s="16"/>
      <c r="D61" s="1"/>
      <c r="E61" s="1"/>
      <c r="F61" s="1"/>
      <c r="G61" s="1"/>
      <c r="H61" s="1"/>
      <c r="I61" s="1"/>
      <c r="J61" s="1"/>
      <c r="K61" s="1"/>
      <c r="L61" s="1"/>
      <c r="M61" s="1"/>
      <c r="N61" s="1"/>
      <c r="O61" s="1"/>
      <c r="P61" s="1"/>
      <c r="Q61" s="1"/>
      <c r="R61" s="1"/>
      <c r="S61" s="1"/>
      <c r="T61" s="1"/>
    </row>
    <row r="62" spans="1:20">
      <c r="A62" s="16"/>
      <c r="B62" s="16"/>
      <c r="C62" s="16"/>
      <c r="D62" s="1"/>
      <c r="E62" s="1"/>
      <c r="F62" s="1"/>
      <c r="G62" s="1"/>
      <c r="H62" s="1"/>
      <c r="I62" s="1"/>
      <c r="J62" s="1"/>
      <c r="K62" s="1"/>
      <c r="L62" s="1"/>
      <c r="M62" s="1"/>
      <c r="N62" s="1"/>
      <c r="O62" s="1"/>
      <c r="P62" s="1"/>
      <c r="Q62" s="1"/>
      <c r="R62" s="1"/>
      <c r="S62" s="1"/>
      <c r="T62" s="1"/>
    </row>
    <row r="63" spans="1:20">
      <c r="A63" s="16"/>
      <c r="B63" s="16"/>
      <c r="C63" s="16"/>
      <c r="D63" s="1"/>
      <c r="E63" s="1"/>
      <c r="F63" s="1"/>
      <c r="G63" s="1"/>
      <c r="H63" s="1"/>
      <c r="I63" s="1"/>
      <c r="J63" s="1"/>
      <c r="K63" s="1"/>
      <c r="L63" s="1"/>
      <c r="M63" s="1"/>
      <c r="N63" s="1"/>
      <c r="O63" s="1"/>
      <c r="P63" s="1"/>
      <c r="Q63" s="1"/>
      <c r="R63" s="1"/>
      <c r="S63" s="1"/>
      <c r="T63" s="1"/>
    </row>
    <row r="64" spans="1:20">
      <c r="A64" s="16"/>
      <c r="B64" s="16"/>
      <c r="C64" s="16"/>
      <c r="D64" s="1"/>
      <c r="E64" s="1"/>
      <c r="F64" s="1"/>
      <c r="G64" s="1"/>
      <c r="H64" s="1"/>
      <c r="I64" s="1"/>
      <c r="J64" s="1"/>
      <c r="K64" s="1"/>
      <c r="L64" s="1"/>
      <c r="M64" s="1"/>
      <c r="N64" s="1"/>
      <c r="O64" s="1"/>
      <c r="P64" s="1"/>
      <c r="Q64" s="1"/>
      <c r="R64" s="1"/>
      <c r="S64" s="1"/>
      <c r="T64" s="1"/>
    </row>
    <row r="65" spans="1:20">
      <c r="A65" s="16"/>
      <c r="B65" s="16"/>
      <c r="C65" s="16"/>
      <c r="D65" s="1"/>
      <c r="E65" s="1"/>
      <c r="F65" s="1"/>
      <c r="G65" s="1"/>
      <c r="H65" s="1"/>
      <c r="I65" s="1"/>
      <c r="J65" s="1"/>
      <c r="K65" s="1"/>
      <c r="L65" s="1"/>
      <c r="M65" s="1"/>
      <c r="N65" s="1"/>
      <c r="O65" s="1"/>
      <c r="P65" s="1"/>
      <c r="Q65" s="1"/>
      <c r="R65" s="1"/>
      <c r="S65" s="1"/>
      <c r="T65" s="1"/>
    </row>
    <row r="66" spans="1:20">
      <c r="A66" s="16"/>
      <c r="B66" s="16"/>
      <c r="C66" s="16"/>
      <c r="D66" s="1"/>
      <c r="E66" s="1"/>
      <c r="F66" s="1"/>
      <c r="G66" s="1"/>
      <c r="H66" s="1"/>
      <c r="I66" s="1"/>
      <c r="J66" s="1"/>
      <c r="K66" s="1"/>
      <c r="L66" s="1"/>
      <c r="M66" s="1"/>
      <c r="N66" s="1"/>
      <c r="O66" s="1"/>
      <c r="P66" s="1"/>
      <c r="Q66" s="1"/>
      <c r="R66" s="1"/>
      <c r="S66" s="1"/>
      <c r="T66" s="1"/>
    </row>
    <row r="67" spans="1:20">
      <c r="A67" s="16"/>
      <c r="B67" s="16"/>
      <c r="C67" s="16"/>
      <c r="D67" s="1"/>
      <c r="E67" s="1"/>
      <c r="F67" s="1"/>
      <c r="G67" s="1"/>
      <c r="H67" s="1"/>
      <c r="I67" s="1"/>
      <c r="J67" s="1"/>
      <c r="K67" s="1"/>
      <c r="L67" s="1"/>
      <c r="M67" s="1"/>
      <c r="N67" s="1"/>
      <c r="O67" s="1"/>
      <c r="P67" s="1"/>
      <c r="Q67" s="1"/>
      <c r="R67" s="1"/>
      <c r="S67" s="1"/>
      <c r="T67" s="1"/>
    </row>
    <row r="68" spans="1:20">
      <c r="A68" s="16"/>
      <c r="B68" s="16"/>
      <c r="C68" s="16"/>
      <c r="D68" s="1"/>
      <c r="E68" s="1"/>
      <c r="F68" s="1"/>
      <c r="G68" s="1"/>
      <c r="H68" s="1"/>
      <c r="I68" s="1"/>
      <c r="J68" s="1"/>
      <c r="K68" s="1"/>
      <c r="L68" s="1"/>
      <c r="M68" s="1"/>
      <c r="N68" s="1"/>
      <c r="O68" s="1"/>
      <c r="P68" s="1"/>
      <c r="Q68" s="1"/>
      <c r="R68" s="1"/>
      <c r="S68" s="1"/>
      <c r="T68" s="1"/>
    </row>
    <row r="69" spans="1:20">
      <c r="A69" s="16"/>
      <c r="B69" s="16"/>
      <c r="C69" s="16"/>
      <c r="D69" s="1"/>
      <c r="E69" s="1"/>
      <c r="F69" s="1"/>
      <c r="G69" s="1"/>
      <c r="H69" s="1"/>
      <c r="I69" s="1"/>
      <c r="J69" s="1"/>
      <c r="K69" s="1"/>
      <c r="L69" s="1"/>
      <c r="M69" s="1"/>
      <c r="N69" s="1"/>
      <c r="O69" s="1"/>
      <c r="P69" s="1"/>
      <c r="Q69" s="1"/>
      <c r="R69" s="1"/>
      <c r="S69" s="1"/>
      <c r="T69" s="1"/>
    </row>
    <row r="70" spans="1:20">
      <c r="A70" s="16"/>
      <c r="B70" s="16"/>
      <c r="C70" s="16"/>
      <c r="D70" s="1"/>
      <c r="E70" s="1"/>
      <c r="F70" s="1"/>
      <c r="G70" s="1"/>
      <c r="H70" s="1"/>
      <c r="I70" s="1"/>
      <c r="J70" s="1"/>
      <c r="K70" s="1"/>
      <c r="L70" s="1"/>
      <c r="M70" s="1"/>
      <c r="N70" s="1"/>
      <c r="O70" s="1"/>
      <c r="P70" s="1"/>
      <c r="Q70" s="1"/>
      <c r="R70" s="1"/>
      <c r="S70" s="1"/>
      <c r="T70" s="1"/>
    </row>
    <row r="71" spans="1:20">
      <c r="A71" s="16"/>
      <c r="B71" s="16"/>
      <c r="C71" s="16"/>
      <c r="D71" s="1"/>
      <c r="E71" s="1"/>
      <c r="F71" s="1"/>
      <c r="G71" s="1"/>
      <c r="H71" s="1"/>
      <c r="I71" s="1"/>
      <c r="J71" s="1"/>
      <c r="K71" s="1"/>
      <c r="L71" s="1"/>
      <c r="M71" s="1"/>
      <c r="N71" s="1"/>
      <c r="O71" s="1"/>
      <c r="P71" s="1"/>
      <c r="Q71" s="1"/>
      <c r="R71" s="1"/>
      <c r="S71" s="1"/>
      <c r="T71" s="1"/>
    </row>
    <row r="72" spans="1:20">
      <c r="A72" s="16"/>
      <c r="B72" s="16"/>
      <c r="C72" s="16"/>
      <c r="D72" s="1"/>
      <c r="E72" s="1"/>
      <c r="F72" s="1"/>
      <c r="G72" s="1"/>
      <c r="H72" s="1"/>
      <c r="I72" s="1"/>
      <c r="J72" s="1"/>
      <c r="K72" s="1"/>
      <c r="L72" s="1"/>
      <c r="M72" s="1"/>
      <c r="N72" s="1"/>
      <c r="O72" s="1"/>
      <c r="P72" s="1"/>
      <c r="Q72" s="1"/>
      <c r="R72" s="1"/>
      <c r="S72" s="1"/>
      <c r="T72" s="1"/>
    </row>
    <row r="73" spans="1:20">
      <c r="A73" s="16"/>
      <c r="B73" s="16"/>
      <c r="C73" s="16"/>
      <c r="D73" s="1"/>
      <c r="E73" s="1"/>
      <c r="F73" s="1"/>
      <c r="G73" s="1"/>
      <c r="H73" s="1"/>
      <c r="I73" s="1"/>
      <c r="J73" s="1"/>
      <c r="K73" s="1"/>
      <c r="L73" s="1"/>
      <c r="M73" s="1"/>
      <c r="N73" s="1"/>
      <c r="O73" s="1"/>
      <c r="P73" s="1"/>
      <c r="Q73" s="1"/>
      <c r="R73" s="1"/>
      <c r="S73" s="1"/>
      <c r="T73" s="1"/>
    </row>
    <row r="74" spans="1:20">
      <c r="A74" s="16"/>
      <c r="B74" s="16"/>
      <c r="C74" s="16"/>
      <c r="D74" s="1"/>
      <c r="E74" s="1"/>
      <c r="F74" s="1"/>
      <c r="G74" s="1"/>
      <c r="H74" s="1"/>
      <c r="I74" s="1"/>
      <c r="J74" s="1"/>
      <c r="K74" s="1"/>
      <c r="L74" s="1"/>
      <c r="M74" s="1"/>
      <c r="N74" s="1"/>
      <c r="O74" s="1"/>
      <c r="P74" s="1"/>
      <c r="Q74" s="1"/>
      <c r="R74" s="1"/>
      <c r="S74" s="1"/>
      <c r="T74" s="1"/>
    </row>
    <row r="75" spans="1:20">
      <c r="A75" s="16"/>
      <c r="B75" s="16"/>
      <c r="C75" s="16"/>
      <c r="D75" s="1"/>
      <c r="E75" s="1"/>
      <c r="F75" s="1"/>
      <c r="G75" s="1"/>
      <c r="H75" s="1"/>
      <c r="I75" s="1"/>
      <c r="J75" s="1"/>
      <c r="K75" s="1"/>
      <c r="L75" s="1"/>
      <c r="M75" s="1"/>
      <c r="N75" s="1"/>
      <c r="O75" s="1"/>
      <c r="P75" s="1"/>
      <c r="Q75" s="1"/>
      <c r="R75" s="1"/>
      <c r="S75" s="1"/>
      <c r="T75" s="1"/>
    </row>
    <row r="76" spans="1:20">
      <c r="A76" s="16"/>
      <c r="B76" s="16"/>
      <c r="C76" s="16"/>
      <c r="D76" s="1"/>
      <c r="E76" s="1"/>
      <c r="F76" s="1"/>
      <c r="G76" s="1"/>
      <c r="H76" s="1"/>
      <c r="I76" s="1"/>
      <c r="J76" s="1"/>
      <c r="K76" s="1"/>
      <c r="L76" s="1"/>
      <c r="M76" s="1"/>
      <c r="N76" s="1"/>
      <c r="O76" s="1"/>
      <c r="P76" s="1"/>
      <c r="Q76" s="1"/>
      <c r="R76" s="1"/>
      <c r="S76" s="1"/>
      <c r="T76" s="1"/>
    </row>
    <row r="77" spans="1:20">
      <c r="A77" s="16"/>
      <c r="B77" s="16"/>
      <c r="C77" s="16"/>
      <c r="D77" s="1"/>
      <c r="E77" s="1"/>
      <c r="F77" s="1"/>
      <c r="G77" s="1"/>
      <c r="H77" s="1"/>
      <c r="I77" s="1"/>
      <c r="J77" s="1"/>
      <c r="K77" s="1"/>
      <c r="L77" s="1"/>
      <c r="M77" s="1"/>
      <c r="N77" s="1"/>
      <c r="O77" s="1"/>
      <c r="P77" s="1"/>
      <c r="Q77" s="1"/>
      <c r="R77" s="1"/>
      <c r="S77" s="1"/>
      <c r="T77" s="1"/>
    </row>
    <row r="78" spans="1:20">
      <c r="A78" s="16"/>
      <c r="B78" s="16"/>
      <c r="C78" s="16"/>
      <c r="D78" s="1"/>
      <c r="E78" s="1"/>
      <c r="F78" s="1"/>
      <c r="G78" s="1"/>
      <c r="H78" s="1"/>
      <c r="I78" s="1"/>
      <c r="J78" s="1"/>
      <c r="K78" s="1"/>
      <c r="L78" s="1"/>
      <c r="M78" s="1"/>
      <c r="N78" s="1"/>
      <c r="O78" s="1"/>
      <c r="P78" s="1"/>
      <c r="Q78" s="1"/>
      <c r="R78" s="1"/>
      <c r="S78" s="1"/>
      <c r="T78" s="1"/>
    </row>
    <row r="79" spans="1:20">
      <c r="A79" s="16"/>
      <c r="B79" s="16"/>
      <c r="C79" s="16"/>
      <c r="D79" s="1"/>
      <c r="E79" s="1"/>
      <c r="F79" s="1"/>
      <c r="G79" s="1"/>
      <c r="H79" s="1"/>
      <c r="I79" s="1"/>
      <c r="J79" s="1"/>
      <c r="K79" s="1"/>
      <c r="L79" s="1"/>
      <c r="M79" s="1"/>
      <c r="N79" s="1"/>
      <c r="O79" s="1"/>
      <c r="P79" s="1"/>
      <c r="Q79" s="1"/>
      <c r="R79" s="1"/>
      <c r="S79" s="1"/>
      <c r="T79" s="1"/>
    </row>
  </sheetData>
  <mergeCells count="19">
    <mergeCell ref="A29:C29"/>
    <mergeCell ref="A31:C31"/>
    <mergeCell ref="A10:C10"/>
    <mergeCell ref="A11:C11"/>
    <mergeCell ref="A14:C14"/>
    <mergeCell ref="A15:C15"/>
    <mergeCell ref="A26:C26"/>
    <mergeCell ref="A16:C16"/>
    <mergeCell ref="A28:C28"/>
    <mergeCell ref="A27:C27"/>
    <mergeCell ref="A1:C1"/>
    <mergeCell ref="A2:C2"/>
    <mergeCell ref="A7:C7"/>
    <mergeCell ref="A8:C8"/>
    <mergeCell ref="A13:C13"/>
    <mergeCell ref="A9:C9"/>
    <mergeCell ref="A3:C3"/>
    <mergeCell ref="A4:C4"/>
    <mergeCell ref="A5:C5"/>
  </mergeCells>
  <hyperlinks>
    <hyperlink ref="C32" r:id="rId1" xr:uid="{00000000-0004-0000-0000-000000000000}"/>
    <hyperlink ref="C33"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AD98"/>
  <sheetViews>
    <sheetView tabSelected="1" zoomScale="70" zoomScaleNormal="70" workbookViewId="0">
      <pane xSplit="10" ySplit="5" topLeftCell="K6" activePane="bottomRight" state="frozen"/>
      <selection pane="topRight" activeCell="K1" sqref="K1"/>
      <selection pane="bottomLeft" activeCell="A6" sqref="A6"/>
      <selection pane="bottomRight" activeCell="C6" sqref="C6"/>
    </sheetView>
  </sheetViews>
  <sheetFormatPr baseColWidth="10" defaultColWidth="8.875" defaultRowHeight="15"/>
  <cols>
    <col min="1" max="1" width="8.5" style="9" customWidth="1"/>
    <col min="2" max="2" width="12.625" style="9" customWidth="1"/>
    <col min="3" max="3" width="32.25" style="9" customWidth="1"/>
    <col min="4" max="5" width="14" style="9" customWidth="1"/>
    <col min="6" max="6" width="21.875" style="9" customWidth="1"/>
    <col min="7" max="7" width="22.5" style="9" customWidth="1"/>
    <col min="8" max="8" width="23.125" style="9" customWidth="1"/>
    <col min="9" max="9" width="19.375" style="9" customWidth="1"/>
    <col min="10" max="10" width="45.25" style="9" customWidth="1"/>
    <col min="11" max="11" width="67.625" style="9" customWidth="1"/>
    <col min="12" max="12" width="24" style="9" customWidth="1"/>
    <col min="13" max="13" width="20" style="9" customWidth="1"/>
    <col min="14" max="14" width="25" style="9" customWidth="1"/>
    <col min="15" max="15" width="26" style="9" customWidth="1"/>
    <col min="16" max="16" width="22.375" style="9" customWidth="1"/>
    <col min="17" max="17" width="58.75" style="9" customWidth="1"/>
    <col min="18" max="18" width="52.625" style="9" customWidth="1"/>
    <col min="19" max="19" width="49.75" style="9" customWidth="1"/>
    <col min="20" max="21" width="28" style="9" customWidth="1"/>
    <col min="22" max="22" width="24" style="9" customWidth="1"/>
    <col min="23" max="23" width="30.875" style="9" customWidth="1"/>
    <col min="24" max="24" width="22" style="9" customWidth="1"/>
    <col min="25" max="25" width="48.875" style="9" customWidth="1"/>
    <col min="26" max="26" width="22" style="9" customWidth="1"/>
    <col min="27" max="27" width="34" style="9" customWidth="1"/>
    <col min="28" max="28" width="29.75" style="9" customWidth="1"/>
    <col min="29" max="29" width="16" style="9" customWidth="1"/>
    <col min="30" max="30" width="125.25" style="9" customWidth="1"/>
    <col min="31" max="16384" width="8.875" style="9"/>
  </cols>
  <sheetData>
    <row r="1" spans="1:30" ht="39.950000000000003" customHeight="1">
      <c r="A1" s="62" t="s">
        <v>53</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30" ht="24" customHeight="1">
      <c r="A2" s="61" t="s">
        <v>54</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row>
    <row r="3" spans="1:30" ht="10.7" customHeight="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spans="1:30" ht="34.700000000000003" customHeight="1">
      <c r="A4" s="63" t="s">
        <v>55</v>
      </c>
      <c r="B4" s="63"/>
      <c r="C4" s="63"/>
      <c r="D4" s="63"/>
      <c r="E4" s="63"/>
      <c r="F4" s="64" t="s">
        <v>56</v>
      </c>
      <c r="G4" s="64"/>
      <c r="H4" s="64"/>
      <c r="I4" s="64"/>
      <c r="J4" s="65" t="s">
        <v>57</v>
      </c>
      <c r="K4" s="65"/>
      <c r="L4" s="65"/>
      <c r="M4" s="65"/>
      <c r="N4" s="65"/>
      <c r="O4" s="64" t="s">
        <v>58</v>
      </c>
      <c r="P4" s="64"/>
      <c r="Q4" s="64"/>
      <c r="R4" s="64"/>
      <c r="S4" s="64"/>
      <c r="T4" s="64"/>
      <c r="U4" s="64"/>
      <c r="V4" s="64"/>
      <c r="W4" s="64"/>
      <c r="X4" s="66" t="s">
        <v>59</v>
      </c>
      <c r="Y4" s="66"/>
      <c r="Z4" s="66"/>
      <c r="AA4" s="66"/>
      <c r="AB4" s="66"/>
      <c r="AC4" s="66"/>
      <c r="AD4" s="66"/>
    </row>
    <row r="5" spans="1:30" ht="69.2" customHeight="1">
      <c r="A5" s="8" t="s">
        <v>60</v>
      </c>
      <c r="B5" s="8" t="s">
        <v>61</v>
      </c>
      <c r="C5" s="8" t="s">
        <v>62</v>
      </c>
      <c r="D5" s="8" t="s">
        <v>63</v>
      </c>
      <c r="E5" s="8" t="s">
        <v>64</v>
      </c>
      <c r="F5" s="8" t="s">
        <v>65</v>
      </c>
      <c r="G5" s="8" t="s">
        <v>66</v>
      </c>
      <c r="H5" s="8" t="s">
        <v>67</v>
      </c>
      <c r="I5" s="8" t="s">
        <v>68</v>
      </c>
      <c r="J5" s="8" t="s">
        <v>69</v>
      </c>
      <c r="K5" s="8" t="s">
        <v>70</v>
      </c>
      <c r="L5" s="8" t="s">
        <v>71</v>
      </c>
      <c r="M5" s="8" t="s">
        <v>72</v>
      </c>
      <c r="N5" s="8" t="s">
        <v>73</v>
      </c>
      <c r="O5" s="23" t="s">
        <v>74</v>
      </c>
      <c r="P5" s="23" t="s">
        <v>75</v>
      </c>
      <c r="Q5" s="8" t="s">
        <v>76</v>
      </c>
      <c r="R5" s="8" t="s">
        <v>77</v>
      </c>
      <c r="S5" s="8" t="s">
        <v>78</v>
      </c>
      <c r="T5" s="8" t="s">
        <v>79</v>
      </c>
      <c r="U5" s="8" t="s">
        <v>80</v>
      </c>
      <c r="V5" s="8" t="s">
        <v>81</v>
      </c>
      <c r="W5" s="8" t="s">
        <v>82</v>
      </c>
      <c r="X5" s="8" t="s">
        <v>83</v>
      </c>
      <c r="Y5" s="8" t="s">
        <v>84</v>
      </c>
      <c r="Z5" s="8" t="s">
        <v>85</v>
      </c>
      <c r="AA5" s="8" t="s">
        <v>86</v>
      </c>
      <c r="AB5" s="8" t="s">
        <v>87</v>
      </c>
      <c r="AC5" s="8" t="s">
        <v>88</v>
      </c>
      <c r="AD5" s="38" t="s">
        <v>585</v>
      </c>
    </row>
    <row r="6" spans="1:30" ht="201.75" customHeight="1">
      <c r="A6" s="51">
        <v>1</v>
      </c>
      <c r="B6" s="57">
        <v>2026</v>
      </c>
      <c r="C6" s="57" t="s">
        <v>89</v>
      </c>
      <c r="D6" s="54">
        <v>46023</v>
      </c>
      <c r="E6" s="54">
        <v>46387</v>
      </c>
      <c r="F6" s="13" t="s">
        <v>90</v>
      </c>
      <c r="G6" s="13" t="s">
        <v>91</v>
      </c>
      <c r="H6" s="13" t="s">
        <v>92</v>
      </c>
      <c r="I6" s="11" t="s">
        <v>93</v>
      </c>
      <c r="J6" s="59" t="s">
        <v>94</v>
      </c>
      <c r="K6" s="41" t="s">
        <v>95</v>
      </c>
      <c r="L6" s="13" t="s">
        <v>96</v>
      </c>
      <c r="M6" s="11" t="s">
        <v>97</v>
      </c>
      <c r="N6" s="11" t="s">
        <v>98</v>
      </c>
      <c r="O6" s="15"/>
      <c r="P6" s="15"/>
      <c r="Q6" s="15" t="s">
        <v>99</v>
      </c>
      <c r="R6" s="15" t="s">
        <v>100</v>
      </c>
      <c r="S6" s="15" t="s">
        <v>101</v>
      </c>
      <c r="T6" s="15" t="s">
        <v>102</v>
      </c>
      <c r="U6" s="15" t="s">
        <v>102</v>
      </c>
      <c r="V6" s="15" t="s">
        <v>103</v>
      </c>
      <c r="W6" s="15" t="s">
        <v>104</v>
      </c>
      <c r="X6" s="13" t="s">
        <v>105</v>
      </c>
      <c r="Y6" s="37" t="s">
        <v>106</v>
      </c>
      <c r="Z6" s="11" t="s">
        <v>107</v>
      </c>
      <c r="AA6" s="11" t="s">
        <v>102</v>
      </c>
      <c r="AB6" s="11" t="s">
        <v>102</v>
      </c>
      <c r="AC6" s="11" t="s">
        <v>108</v>
      </c>
      <c r="AD6" s="46"/>
    </row>
    <row r="7" spans="1:30" ht="171.75" customHeight="1">
      <c r="A7" s="51">
        <v>2</v>
      </c>
      <c r="B7" s="57">
        <v>2026</v>
      </c>
      <c r="C7" s="57" t="s">
        <v>109</v>
      </c>
      <c r="D7" s="54">
        <v>46023</v>
      </c>
      <c r="E7" s="54">
        <v>46387</v>
      </c>
      <c r="F7" s="13" t="s">
        <v>90</v>
      </c>
      <c r="G7" s="13" t="s">
        <v>91</v>
      </c>
      <c r="H7" s="13" t="s">
        <v>92</v>
      </c>
      <c r="I7" s="11" t="s">
        <v>93</v>
      </c>
      <c r="J7" s="59" t="s">
        <v>110</v>
      </c>
      <c r="K7" s="40" t="s">
        <v>111</v>
      </c>
      <c r="L7" s="13" t="s">
        <v>96</v>
      </c>
      <c r="M7" s="11" t="s">
        <v>97</v>
      </c>
      <c r="N7" s="11" t="s">
        <v>98</v>
      </c>
      <c r="O7" s="15"/>
      <c r="P7" s="15"/>
      <c r="Q7" s="15" t="s">
        <v>112</v>
      </c>
      <c r="R7" s="15" t="s">
        <v>113</v>
      </c>
      <c r="S7" s="15" t="s">
        <v>101</v>
      </c>
      <c r="T7" s="15" t="s">
        <v>102</v>
      </c>
      <c r="U7" s="15" t="s">
        <v>102</v>
      </c>
      <c r="V7" s="15" t="s">
        <v>103</v>
      </c>
      <c r="W7" s="15" t="s">
        <v>104</v>
      </c>
      <c r="X7" s="13" t="s">
        <v>105</v>
      </c>
      <c r="Y7" s="37" t="s">
        <v>106</v>
      </c>
      <c r="Z7" s="11" t="s">
        <v>107</v>
      </c>
      <c r="AA7" s="11" t="s">
        <v>102</v>
      </c>
      <c r="AB7" s="11" t="s">
        <v>102</v>
      </c>
      <c r="AC7" s="11" t="s">
        <v>108</v>
      </c>
      <c r="AD7" s="46"/>
    </row>
    <row r="8" spans="1:30" ht="154.5" customHeight="1">
      <c r="A8" s="51">
        <v>3</v>
      </c>
      <c r="B8" s="57">
        <v>2026</v>
      </c>
      <c r="C8" s="57" t="s">
        <v>114</v>
      </c>
      <c r="D8" s="54">
        <v>46023</v>
      </c>
      <c r="E8" s="54">
        <v>46387</v>
      </c>
      <c r="F8" s="13" t="s">
        <v>90</v>
      </c>
      <c r="G8" s="13" t="s">
        <v>91</v>
      </c>
      <c r="H8" s="13" t="s">
        <v>92</v>
      </c>
      <c r="I8" s="11" t="s">
        <v>93</v>
      </c>
      <c r="J8" s="59" t="s">
        <v>115</v>
      </c>
      <c r="K8" s="40" t="s">
        <v>116</v>
      </c>
      <c r="L8" s="13" t="s">
        <v>117</v>
      </c>
      <c r="M8" s="11" t="s">
        <v>97</v>
      </c>
      <c r="N8" s="11" t="s">
        <v>98</v>
      </c>
      <c r="O8" s="15"/>
      <c r="P8" s="15"/>
      <c r="Q8" s="15" t="s">
        <v>118</v>
      </c>
      <c r="R8" s="15" t="s">
        <v>116</v>
      </c>
      <c r="S8" s="15" t="s">
        <v>101</v>
      </c>
      <c r="T8" s="15" t="s">
        <v>102</v>
      </c>
      <c r="U8" s="15" t="s">
        <v>102</v>
      </c>
      <c r="V8" s="15" t="s">
        <v>103</v>
      </c>
      <c r="W8" s="15" t="s">
        <v>104</v>
      </c>
      <c r="X8" s="13" t="s">
        <v>105</v>
      </c>
      <c r="Y8" s="37" t="s">
        <v>106</v>
      </c>
      <c r="Z8" s="11" t="s">
        <v>117</v>
      </c>
      <c r="AA8" s="11" t="s">
        <v>102</v>
      </c>
      <c r="AB8" s="11" t="s">
        <v>102</v>
      </c>
      <c r="AC8" s="11" t="s">
        <v>108</v>
      </c>
      <c r="AD8" s="46"/>
    </row>
    <row r="9" spans="1:30" ht="117.75" customHeight="1">
      <c r="A9" s="51">
        <v>4</v>
      </c>
      <c r="B9" s="57">
        <v>2026</v>
      </c>
      <c r="C9" s="57" t="s">
        <v>114</v>
      </c>
      <c r="D9" s="54">
        <v>46023</v>
      </c>
      <c r="E9" s="54">
        <v>46387</v>
      </c>
      <c r="F9" s="13" t="s">
        <v>90</v>
      </c>
      <c r="G9" s="13" t="s">
        <v>91</v>
      </c>
      <c r="H9" s="13" t="s">
        <v>92</v>
      </c>
      <c r="I9" s="11" t="s">
        <v>93</v>
      </c>
      <c r="J9" s="59" t="s">
        <v>119</v>
      </c>
      <c r="K9" s="40" t="s">
        <v>120</v>
      </c>
      <c r="L9" s="13" t="s">
        <v>121</v>
      </c>
      <c r="M9" s="11" t="s">
        <v>97</v>
      </c>
      <c r="N9" s="11" t="s">
        <v>122</v>
      </c>
      <c r="O9" s="15"/>
      <c r="P9" s="15"/>
      <c r="Q9" s="15" t="s">
        <v>123</v>
      </c>
      <c r="R9" s="15" t="s">
        <v>124</v>
      </c>
      <c r="S9" s="15" t="s">
        <v>125</v>
      </c>
      <c r="T9" s="15" t="s">
        <v>126</v>
      </c>
      <c r="U9" s="15" t="s">
        <v>126</v>
      </c>
      <c r="V9" s="15" t="s">
        <v>127</v>
      </c>
      <c r="W9" s="15" t="s">
        <v>104</v>
      </c>
      <c r="X9" s="13" t="s">
        <v>105</v>
      </c>
      <c r="Y9" s="37" t="s">
        <v>106</v>
      </c>
      <c r="Z9" s="11" t="s">
        <v>107</v>
      </c>
      <c r="AA9" s="11" t="s">
        <v>102</v>
      </c>
      <c r="AB9" s="11" t="s">
        <v>102</v>
      </c>
      <c r="AC9" s="11" t="s">
        <v>108</v>
      </c>
      <c r="AD9" s="46"/>
    </row>
    <row r="10" spans="1:30" ht="105.75" customHeight="1">
      <c r="A10" s="52">
        <v>5</v>
      </c>
      <c r="B10" s="57">
        <v>2026</v>
      </c>
      <c r="C10" s="57" t="s">
        <v>129</v>
      </c>
      <c r="D10" s="54">
        <v>46023</v>
      </c>
      <c r="E10" s="54">
        <v>46387</v>
      </c>
      <c r="F10" s="13" t="s">
        <v>90</v>
      </c>
      <c r="G10" s="13" t="s">
        <v>91</v>
      </c>
      <c r="H10" s="13" t="s">
        <v>130</v>
      </c>
      <c r="I10" s="11" t="s">
        <v>131</v>
      </c>
      <c r="J10" s="59" t="s">
        <v>128</v>
      </c>
      <c r="K10" s="40" t="s">
        <v>132</v>
      </c>
      <c r="L10" s="13" t="s">
        <v>121</v>
      </c>
      <c r="M10" s="11" t="s">
        <v>133</v>
      </c>
      <c r="N10" s="11" t="s">
        <v>98</v>
      </c>
      <c r="O10" s="15"/>
      <c r="P10" s="15"/>
      <c r="Q10" s="15" t="s">
        <v>134</v>
      </c>
      <c r="R10" s="15" t="s">
        <v>135</v>
      </c>
      <c r="S10" s="15" t="s">
        <v>136</v>
      </c>
      <c r="T10" s="15" t="s">
        <v>126</v>
      </c>
      <c r="U10" s="15" t="s">
        <v>126</v>
      </c>
      <c r="V10" s="15" t="s">
        <v>127</v>
      </c>
      <c r="W10" s="15" t="s">
        <v>104</v>
      </c>
      <c r="X10" s="13" t="s">
        <v>137</v>
      </c>
      <c r="Y10" s="37" t="s">
        <v>106</v>
      </c>
      <c r="Z10" s="11" t="s">
        <v>107</v>
      </c>
      <c r="AA10" s="11" t="s">
        <v>102</v>
      </c>
      <c r="AB10" s="11" t="s">
        <v>102</v>
      </c>
      <c r="AC10" s="11" t="s">
        <v>108</v>
      </c>
      <c r="AD10" s="46"/>
    </row>
    <row r="11" spans="1:30" ht="94.5" customHeight="1">
      <c r="A11" s="52">
        <v>6</v>
      </c>
      <c r="B11" s="57">
        <v>2026</v>
      </c>
      <c r="C11" s="57" t="s">
        <v>129</v>
      </c>
      <c r="D11" s="54">
        <v>46023</v>
      </c>
      <c r="E11" s="54">
        <v>46387</v>
      </c>
      <c r="F11" s="13" t="s">
        <v>90</v>
      </c>
      <c r="G11" s="13" t="s">
        <v>91</v>
      </c>
      <c r="H11" s="13" t="s">
        <v>130</v>
      </c>
      <c r="I11" s="11" t="s">
        <v>131</v>
      </c>
      <c r="J11" s="59" t="s">
        <v>138</v>
      </c>
      <c r="K11" s="40" t="s">
        <v>139</v>
      </c>
      <c r="L11" s="13" t="s">
        <v>140</v>
      </c>
      <c r="M11" s="11" t="s">
        <v>97</v>
      </c>
      <c r="N11" s="11" t="s">
        <v>122</v>
      </c>
      <c r="O11" s="15"/>
      <c r="P11" s="15"/>
      <c r="Q11" s="15" t="s">
        <v>141</v>
      </c>
      <c r="R11" s="15" t="s">
        <v>142</v>
      </c>
      <c r="S11" s="15" t="s">
        <v>125</v>
      </c>
      <c r="T11" s="15" t="s">
        <v>126</v>
      </c>
      <c r="U11" s="15" t="s">
        <v>126</v>
      </c>
      <c r="V11" s="15" t="s">
        <v>127</v>
      </c>
      <c r="W11" s="15" t="s">
        <v>104</v>
      </c>
      <c r="X11" s="13" t="s">
        <v>137</v>
      </c>
      <c r="Y11" s="37" t="s">
        <v>143</v>
      </c>
      <c r="Z11" s="11" t="s">
        <v>107</v>
      </c>
      <c r="AA11" s="11" t="s">
        <v>102</v>
      </c>
      <c r="AB11" s="11" t="s">
        <v>102</v>
      </c>
      <c r="AC11" s="11" t="s">
        <v>108</v>
      </c>
      <c r="AD11" s="46"/>
    </row>
    <row r="12" spans="1:30" ht="149.25" customHeight="1">
      <c r="A12" s="52">
        <v>7</v>
      </c>
      <c r="B12" s="57">
        <v>2026</v>
      </c>
      <c r="C12" s="57" t="s">
        <v>129</v>
      </c>
      <c r="D12" s="54">
        <v>46023</v>
      </c>
      <c r="E12" s="54">
        <v>46387</v>
      </c>
      <c r="F12" s="13" t="s">
        <v>90</v>
      </c>
      <c r="G12" s="13" t="s">
        <v>91</v>
      </c>
      <c r="H12" s="13" t="s">
        <v>130</v>
      </c>
      <c r="I12" s="11" t="s">
        <v>145</v>
      </c>
      <c r="J12" s="59" t="s">
        <v>144</v>
      </c>
      <c r="K12" s="40" t="s">
        <v>146</v>
      </c>
      <c r="L12" s="13" t="s">
        <v>140</v>
      </c>
      <c r="M12" s="11" t="s">
        <v>97</v>
      </c>
      <c r="N12" s="11" t="s">
        <v>122</v>
      </c>
      <c r="O12" s="15"/>
      <c r="P12" s="15"/>
      <c r="Q12" s="15" t="s">
        <v>147</v>
      </c>
      <c r="R12" s="15" t="s">
        <v>148</v>
      </c>
      <c r="S12" s="15" t="s">
        <v>125</v>
      </c>
      <c r="T12" s="15" t="s">
        <v>126</v>
      </c>
      <c r="U12" s="15" t="s">
        <v>126</v>
      </c>
      <c r="V12" s="15" t="s">
        <v>127</v>
      </c>
      <c r="W12" s="15" t="s">
        <v>104</v>
      </c>
      <c r="X12" s="13" t="s">
        <v>137</v>
      </c>
      <c r="Y12" s="37" t="s">
        <v>143</v>
      </c>
      <c r="Z12" s="11" t="s">
        <v>107</v>
      </c>
      <c r="AA12" s="11" t="s">
        <v>102</v>
      </c>
      <c r="AB12" s="11" t="s">
        <v>102</v>
      </c>
      <c r="AC12" s="11" t="s">
        <v>108</v>
      </c>
      <c r="AD12" s="46"/>
    </row>
    <row r="13" spans="1:30" ht="186.75" customHeight="1">
      <c r="A13" s="53">
        <v>8</v>
      </c>
      <c r="B13" s="58">
        <v>2026</v>
      </c>
      <c r="C13" s="57" t="s">
        <v>739</v>
      </c>
      <c r="D13" s="55">
        <v>46023</v>
      </c>
      <c r="E13" s="55">
        <v>46387</v>
      </c>
      <c r="F13" s="42" t="s">
        <v>90</v>
      </c>
      <c r="G13" s="42" t="s">
        <v>481</v>
      </c>
      <c r="H13" s="42" t="s">
        <v>482</v>
      </c>
      <c r="I13" s="43" t="s">
        <v>483</v>
      </c>
      <c r="J13" s="92" t="s">
        <v>484</v>
      </c>
      <c r="K13" s="50" t="s">
        <v>485</v>
      </c>
      <c r="L13" s="42" t="s">
        <v>140</v>
      </c>
      <c r="M13" s="43" t="s">
        <v>97</v>
      </c>
      <c r="N13" s="43" t="s">
        <v>102</v>
      </c>
      <c r="O13" s="44" t="s">
        <v>486</v>
      </c>
      <c r="P13" s="44" t="s">
        <v>486</v>
      </c>
      <c r="Q13" s="48" t="s">
        <v>487</v>
      </c>
      <c r="R13" s="44" t="s">
        <v>488</v>
      </c>
      <c r="S13" s="48" t="s">
        <v>489</v>
      </c>
      <c r="T13" s="48" t="s">
        <v>392</v>
      </c>
      <c r="U13" s="48" t="s">
        <v>392</v>
      </c>
      <c r="V13" s="48" t="s">
        <v>103</v>
      </c>
      <c r="W13" s="48" t="s">
        <v>490</v>
      </c>
      <c r="X13" s="49" t="s">
        <v>102</v>
      </c>
      <c r="Y13" s="49" t="s">
        <v>102</v>
      </c>
      <c r="Z13" s="43" t="s">
        <v>380</v>
      </c>
      <c r="AA13" s="43" t="s">
        <v>491</v>
      </c>
      <c r="AB13" s="43" t="s">
        <v>492</v>
      </c>
      <c r="AC13" s="11" t="s">
        <v>108</v>
      </c>
      <c r="AD13" s="46"/>
    </row>
    <row r="14" spans="1:30" ht="143.25" customHeight="1">
      <c r="A14" s="53">
        <v>9</v>
      </c>
      <c r="B14" s="58">
        <v>2026</v>
      </c>
      <c r="C14" s="57" t="s">
        <v>740</v>
      </c>
      <c r="D14" s="55">
        <v>46023</v>
      </c>
      <c r="E14" s="55">
        <v>46387</v>
      </c>
      <c r="F14" s="42" t="s">
        <v>90</v>
      </c>
      <c r="G14" s="42" t="s">
        <v>481</v>
      </c>
      <c r="H14" s="42" t="s">
        <v>482</v>
      </c>
      <c r="I14" s="43" t="s">
        <v>483</v>
      </c>
      <c r="J14" s="92" t="s">
        <v>493</v>
      </c>
      <c r="K14" s="40" t="s">
        <v>494</v>
      </c>
      <c r="L14" s="42" t="s">
        <v>117</v>
      </c>
      <c r="M14" s="43" t="s">
        <v>97</v>
      </c>
      <c r="N14" s="43" t="s">
        <v>102</v>
      </c>
      <c r="O14" s="44" t="s">
        <v>486</v>
      </c>
      <c r="P14" s="44" t="s">
        <v>486</v>
      </c>
      <c r="Q14" s="48" t="s">
        <v>495</v>
      </c>
      <c r="R14" s="44" t="s">
        <v>496</v>
      </c>
      <c r="S14" s="48" t="s">
        <v>497</v>
      </c>
      <c r="T14" s="48" t="s">
        <v>126</v>
      </c>
      <c r="U14" s="48" t="s">
        <v>126</v>
      </c>
      <c r="V14" s="48" t="s">
        <v>103</v>
      </c>
      <c r="W14" s="48" t="s">
        <v>490</v>
      </c>
      <c r="X14" s="49" t="s">
        <v>102</v>
      </c>
      <c r="Y14" s="49" t="s">
        <v>102</v>
      </c>
      <c r="Z14" s="43" t="s">
        <v>117</v>
      </c>
      <c r="AA14" s="43" t="s">
        <v>498</v>
      </c>
      <c r="AB14" s="43" t="s">
        <v>492</v>
      </c>
      <c r="AC14" s="11" t="s">
        <v>108</v>
      </c>
      <c r="AD14" s="46"/>
    </row>
    <row r="15" spans="1:30" ht="135.75" customHeight="1">
      <c r="A15" s="51">
        <v>10</v>
      </c>
      <c r="B15" s="57">
        <v>2026</v>
      </c>
      <c r="C15" s="60" t="s">
        <v>499</v>
      </c>
      <c r="D15" s="56">
        <v>46023</v>
      </c>
      <c r="E15" s="56">
        <v>46387</v>
      </c>
      <c r="F15" s="13" t="s">
        <v>90</v>
      </c>
      <c r="G15" s="13" t="s">
        <v>91</v>
      </c>
      <c r="H15" s="13" t="s">
        <v>500</v>
      </c>
      <c r="I15" s="11" t="s">
        <v>501</v>
      </c>
      <c r="J15" s="59" t="s">
        <v>502</v>
      </c>
      <c r="K15" s="40" t="s">
        <v>503</v>
      </c>
      <c r="L15" s="13" t="s">
        <v>263</v>
      </c>
      <c r="M15" s="11" t="s">
        <v>340</v>
      </c>
      <c r="N15" s="11" t="s">
        <v>102</v>
      </c>
      <c r="O15" s="15"/>
      <c r="P15" s="15"/>
      <c r="Q15" s="15" t="s">
        <v>504</v>
      </c>
      <c r="R15" s="15" t="s">
        <v>505</v>
      </c>
      <c r="S15" s="15" t="s">
        <v>506</v>
      </c>
      <c r="T15" s="15" t="s">
        <v>126</v>
      </c>
      <c r="U15" s="15" t="s">
        <v>126</v>
      </c>
      <c r="V15" s="15" t="s">
        <v>103</v>
      </c>
      <c r="W15" s="15" t="s">
        <v>507</v>
      </c>
      <c r="X15" s="13" t="s">
        <v>137</v>
      </c>
      <c r="Y15" s="37" t="s">
        <v>508</v>
      </c>
      <c r="Z15" s="39" t="s">
        <v>403</v>
      </c>
      <c r="AA15" s="11" t="s">
        <v>509</v>
      </c>
      <c r="AB15" s="39" t="s">
        <v>510</v>
      </c>
      <c r="AC15" s="11" t="s">
        <v>364</v>
      </c>
      <c r="AD15" s="45" t="s">
        <v>565</v>
      </c>
    </row>
    <row r="16" spans="1:30" ht="208.5" customHeight="1">
      <c r="A16" s="51">
        <v>11</v>
      </c>
      <c r="B16" s="57">
        <v>2026</v>
      </c>
      <c r="C16" s="60" t="s">
        <v>511</v>
      </c>
      <c r="D16" s="56">
        <v>46023</v>
      </c>
      <c r="E16" s="56">
        <v>46387</v>
      </c>
      <c r="F16" s="13" t="s">
        <v>90</v>
      </c>
      <c r="G16" s="13" t="s">
        <v>91</v>
      </c>
      <c r="H16" s="13" t="s">
        <v>512</v>
      </c>
      <c r="I16" s="11" t="s">
        <v>513</v>
      </c>
      <c r="J16" s="59" t="s">
        <v>514</v>
      </c>
      <c r="K16" s="40" t="s">
        <v>515</v>
      </c>
      <c r="L16" s="13" t="s">
        <v>263</v>
      </c>
      <c r="M16" s="11" t="s">
        <v>340</v>
      </c>
      <c r="N16" s="11" t="s">
        <v>102</v>
      </c>
      <c r="O16" s="15"/>
      <c r="P16" s="15"/>
      <c r="Q16" s="15" t="s">
        <v>516</v>
      </c>
      <c r="R16" s="15" t="s">
        <v>517</v>
      </c>
      <c r="S16" s="15" t="s">
        <v>518</v>
      </c>
      <c r="T16" s="15" t="s">
        <v>126</v>
      </c>
      <c r="U16" s="15" t="s">
        <v>126</v>
      </c>
      <c r="V16" s="15" t="s">
        <v>103</v>
      </c>
      <c r="W16" s="15" t="s">
        <v>507</v>
      </c>
      <c r="X16" s="13" t="s">
        <v>137</v>
      </c>
      <c r="Y16" s="37" t="s">
        <v>519</v>
      </c>
      <c r="Z16" s="11" t="s">
        <v>107</v>
      </c>
      <c r="AA16" s="11" t="s">
        <v>520</v>
      </c>
      <c r="AB16" s="11" t="s">
        <v>521</v>
      </c>
      <c r="AC16" s="11" t="s">
        <v>108</v>
      </c>
      <c r="AD16" s="45" t="s">
        <v>566</v>
      </c>
    </row>
    <row r="17" spans="1:30" ht="166.5" customHeight="1">
      <c r="A17" s="51">
        <v>12</v>
      </c>
      <c r="B17" s="57">
        <v>2026</v>
      </c>
      <c r="C17" s="60" t="s">
        <v>522</v>
      </c>
      <c r="D17" s="56">
        <v>46023</v>
      </c>
      <c r="E17" s="56">
        <v>46387</v>
      </c>
      <c r="F17" s="13" t="s">
        <v>90</v>
      </c>
      <c r="G17" s="13" t="s">
        <v>91</v>
      </c>
      <c r="H17" s="13" t="s">
        <v>523</v>
      </c>
      <c r="I17" s="11" t="s">
        <v>524</v>
      </c>
      <c r="J17" s="59" t="s">
        <v>525</v>
      </c>
      <c r="K17" s="40" t="s">
        <v>526</v>
      </c>
      <c r="L17" s="13" t="s">
        <v>263</v>
      </c>
      <c r="M17" s="11" t="s">
        <v>340</v>
      </c>
      <c r="N17" s="11" t="s">
        <v>102</v>
      </c>
      <c r="O17" s="15"/>
      <c r="P17" s="15"/>
      <c r="Q17" s="15" t="s">
        <v>516</v>
      </c>
      <c r="R17" s="15" t="s">
        <v>527</v>
      </c>
      <c r="S17" s="15" t="s">
        <v>528</v>
      </c>
      <c r="T17" s="15" t="s">
        <v>126</v>
      </c>
      <c r="U17" s="15" t="s">
        <v>126</v>
      </c>
      <c r="V17" s="15" t="s">
        <v>103</v>
      </c>
      <c r="W17" s="15" t="s">
        <v>507</v>
      </c>
      <c r="X17" s="13" t="s">
        <v>137</v>
      </c>
      <c r="Y17" s="37" t="s">
        <v>529</v>
      </c>
      <c r="Z17" s="11" t="s">
        <v>397</v>
      </c>
      <c r="AA17" s="11" t="s">
        <v>530</v>
      </c>
      <c r="AB17" s="39" t="s">
        <v>531</v>
      </c>
      <c r="AC17" s="11" t="s">
        <v>364</v>
      </c>
      <c r="AD17" s="45" t="s">
        <v>567</v>
      </c>
    </row>
    <row r="18" spans="1:30" ht="135.75" customHeight="1">
      <c r="A18" s="51">
        <v>13</v>
      </c>
      <c r="B18" s="57">
        <v>2026</v>
      </c>
      <c r="C18" s="60" t="s">
        <v>532</v>
      </c>
      <c r="D18" s="56">
        <v>46023</v>
      </c>
      <c r="E18" s="56">
        <v>46387</v>
      </c>
      <c r="F18" s="13" t="s">
        <v>90</v>
      </c>
      <c r="G18" s="13" t="s">
        <v>91</v>
      </c>
      <c r="H18" s="13" t="s">
        <v>533</v>
      </c>
      <c r="I18" s="11" t="s">
        <v>534</v>
      </c>
      <c r="J18" s="59" t="s">
        <v>535</v>
      </c>
      <c r="K18" s="40" t="s">
        <v>536</v>
      </c>
      <c r="L18" s="13" t="s">
        <v>284</v>
      </c>
      <c r="M18" s="11" t="s">
        <v>340</v>
      </c>
      <c r="N18" s="11" t="s">
        <v>102</v>
      </c>
      <c r="O18" s="15"/>
      <c r="P18" s="15"/>
      <c r="Q18" s="15" t="s">
        <v>537</v>
      </c>
      <c r="R18" s="15" t="s">
        <v>538</v>
      </c>
      <c r="S18" s="15" t="s">
        <v>539</v>
      </c>
      <c r="T18" s="15" t="s">
        <v>126</v>
      </c>
      <c r="U18" s="15" t="s">
        <v>126</v>
      </c>
      <c r="V18" s="15" t="s">
        <v>379</v>
      </c>
      <c r="W18" s="15" t="s">
        <v>507</v>
      </c>
      <c r="X18" s="13" t="s">
        <v>372</v>
      </c>
      <c r="Y18" s="37" t="s">
        <v>540</v>
      </c>
      <c r="Z18" s="11" t="s">
        <v>397</v>
      </c>
      <c r="AA18" s="11" t="s">
        <v>541</v>
      </c>
      <c r="AB18" s="39" t="s">
        <v>542</v>
      </c>
      <c r="AC18" s="11" t="s">
        <v>364</v>
      </c>
      <c r="AD18" s="45" t="s">
        <v>586</v>
      </c>
    </row>
    <row r="19" spans="1:30" ht="135.75" customHeight="1">
      <c r="A19" s="51">
        <v>14</v>
      </c>
      <c r="B19" s="57">
        <v>2026</v>
      </c>
      <c r="C19" s="60" t="s">
        <v>543</v>
      </c>
      <c r="D19" s="56">
        <v>46023</v>
      </c>
      <c r="E19" s="56">
        <v>46387</v>
      </c>
      <c r="F19" s="13" t="s">
        <v>90</v>
      </c>
      <c r="G19" s="13" t="s">
        <v>91</v>
      </c>
      <c r="H19" s="13" t="s">
        <v>512</v>
      </c>
      <c r="I19" s="11" t="s">
        <v>513</v>
      </c>
      <c r="J19" s="59" t="s">
        <v>544</v>
      </c>
      <c r="K19" s="40" t="s">
        <v>545</v>
      </c>
      <c r="L19" s="13"/>
      <c r="M19" s="11"/>
      <c r="N19" s="11"/>
      <c r="O19" s="15"/>
      <c r="P19" s="15"/>
      <c r="Q19" s="15" t="s">
        <v>546</v>
      </c>
      <c r="R19" s="15" t="s">
        <v>547</v>
      </c>
      <c r="S19" s="15" t="s">
        <v>548</v>
      </c>
      <c r="T19" s="15" t="s">
        <v>126</v>
      </c>
      <c r="U19" s="15" t="s">
        <v>126</v>
      </c>
      <c r="V19" s="15" t="s">
        <v>103</v>
      </c>
      <c r="W19" s="15" t="s">
        <v>549</v>
      </c>
      <c r="X19" s="13" t="s">
        <v>137</v>
      </c>
      <c r="Y19" s="37" t="s">
        <v>519</v>
      </c>
      <c r="Z19" s="11" t="s">
        <v>107</v>
      </c>
      <c r="AA19" s="11" t="s">
        <v>550</v>
      </c>
      <c r="AB19" s="11" t="s">
        <v>551</v>
      </c>
      <c r="AC19" s="11" t="s">
        <v>108</v>
      </c>
      <c r="AD19" s="45" t="s">
        <v>566</v>
      </c>
    </row>
    <row r="20" spans="1:30" ht="135.75" customHeight="1">
      <c r="A20" s="51">
        <v>15</v>
      </c>
      <c r="B20" s="57">
        <v>2026</v>
      </c>
      <c r="C20" s="60" t="s">
        <v>552</v>
      </c>
      <c r="D20" s="56">
        <v>46023</v>
      </c>
      <c r="E20" s="56">
        <v>46387</v>
      </c>
      <c r="F20" s="13" t="s">
        <v>90</v>
      </c>
      <c r="G20" s="13" t="s">
        <v>91</v>
      </c>
      <c r="H20" s="13" t="s">
        <v>512</v>
      </c>
      <c r="I20" s="11" t="s">
        <v>513</v>
      </c>
      <c r="J20" s="59" t="s">
        <v>553</v>
      </c>
      <c r="K20" s="40" t="s">
        <v>554</v>
      </c>
      <c r="L20" s="13"/>
      <c r="M20" s="11"/>
      <c r="N20" s="11"/>
      <c r="O20" s="15"/>
      <c r="P20" s="15"/>
      <c r="Q20" s="15" t="s">
        <v>555</v>
      </c>
      <c r="R20" s="15" t="s">
        <v>556</v>
      </c>
      <c r="S20" s="15" t="s">
        <v>557</v>
      </c>
      <c r="T20" s="15" t="s">
        <v>126</v>
      </c>
      <c r="U20" s="15" t="s">
        <v>126</v>
      </c>
      <c r="V20" s="15" t="s">
        <v>103</v>
      </c>
      <c r="W20" s="15" t="s">
        <v>549</v>
      </c>
      <c r="X20" s="13" t="s">
        <v>137</v>
      </c>
      <c r="Y20" s="37" t="s">
        <v>519</v>
      </c>
      <c r="Z20" s="11" t="s">
        <v>107</v>
      </c>
      <c r="AA20" s="11" t="s">
        <v>550</v>
      </c>
      <c r="AB20" s="11" t="s">
        <v>558</v>
      </c>
      <c r="AC20" s="11" t="s">
        <v>108</v>
      </c>
      <c r="AD20" s="45" t="s">
        <v>566</v>
      </c>
    </row>
    <row r="21" spans="1:30" ht="216" customHeight="1">
      <c r="A21" s="51">
        <v>16</v>
      </c>
      <c r="B21" s="57">
        <v>2026</v>
      </c>
      <c r="C21" s="60" t="s">
        <v>543</v>
      </c>
      <c r="D21" s="56">
        <v>46023</v>
      </c>
      <c r="E21" s="56">
        <v>46387</v>
      </c>
      <c r="F21" s="13" t="s">
        <v>90</v>
      </c>
      <c r="G21" s="13" t="s">
        <v>91</v>
      </c>
      <c r="H21" s="13" t="s">
        <v>512</v>
      </c>
      <c r="I21" s="11" t="s">
        <v>513</v>
      </c>
      <c r="J21" s="59" t="s">
        <v>559</v>
      </c>
      <c r="K21" s="40" t="s">
        <v>560</v>
      </c>
      <c r="L21" s="13"/>
      <c r="M21" s="11"/>
      <c r="N21" s="11"/>
      <c r="O21" s="15"/>
      <c r="P21" s="15"/>
      <c r="Q21" s="15" t="s">
        <v>561</v>
      </c>
      <c r="R21" s="15" t="s">
        <v>562</v>
      </c>
      <c r="S21" s="15" t="s">
        <v>563</v>
      </c>
      <c r="T21" s="15" t="s">
        <v>126</v>
      </c>
      <c r="U21" s="15" t="s">
        <v>126</v>
      </c>
      <c r="V21" s="15" t="s">
        <v>103</v>
      </c>
      <c r="W21" s="15" t="s">
        <v>549</v>
      </c>
      <c r="X21" s="13" t="s">
        <v>137</v>
      </c>
      <c r="Y21" s="37" t="s">
        <v>519</v>
      </c>
      <c r="Z21" s="11" t="s">
        <v>107</v>
      </c>
      <c r="AA21" s="11" t="s">
        <v>550</v>
      </c>
      <c r="AB21" s="11" t="s">
        <v>564</v>
      </c>
      <c r="AC21" s="11" t="s">
        <v>108</v>
      </c>
      <c r="AD21" s="45" t="s">
        <v>566</v>
      </c>
    </row>
    <row r="22" spans="1:30" ht="110.25" customHeight="1">
      <c r="A22" s="51">
        <v>17</v>
      </c>
      <c r="B22" s="57">
        <v>2026</v>
      </c>
      <c r="C22" s="57" t="s">
        <v>741</v>
      </c>
      <c r="D22" s="56">
        <v>46023</v>
      </c>
      <c r="E22" s="56">
        <v>46387</v>
      </c>
      <c r="F22" s="13" t="s">
        <v>90</v>
      </c>
      <c r="G22" s="13" t="s">
        <v>91</v>
      </c>
      <c r="H22" s="13" t="s">
        <v>587</v>
      </c>
      <c r="I22" s="11" t="s">
        <v>588</v>
      </c>
      <c r="J22" s="59" t="s">
        <v>589</v>
      </c>
      <c r="K22" s="40" t="s">
        <v>590</v>
      </c>
      <c r="L22" s="13" t="s">
        <v>287</v>
      </c>
      <c r="M22" s="11" t="s">
        <v>102</v>
      </c>
      <c r="N22" s="11" t="s">
        <v>102</v>
      </c>
      <c r="O22" s="15"/>
      <c r="P22" s="15"/>
      <c r="Q22" s="15" t="s">
        <v>591</v>
      </c>
      <c r="R22" s="15" t="s">
        <v>592</v>
      </c>
      <c r="S22" s="15" t="s">
        <v>593</v>
      </c>
      <c r="T22" s="15" t="s">
        <v>370</v>
      </c>
      <c r="U22" s="15" t="s">
        <v>370</v>
      </c>
      <c r="V22" s="15" t="s">
        <v>103</v>
      </c>
      <c r="W22" s="15" t="s">
        <v>594</v>
      </c>
      <c r="X22" s="13" t="s">
        <v>23</v>
      </c>
      <c r="Y22" s="15" t="s">
        <v>594</v>
      </c>
      <c r="Z22" s="41" t="s">
        <v>595</v>
      </c>
      <c r="AA22" s="41" t="s">
        <v>596</v>
      </c>
      <c r="AB22" s="41" t="s">
        <v>597</v>
      </c>
      <c r="AC22" s="11" t="s">
        <v>108</v>
      </c>
      <c r="AD22" s="46"/>
    </row>
    <row r="23" spans="1:30" ht="143.25" customHeight="1">
      <c r="A23" s="51">
        <v>18</v>
      </c>
      <c r="B23" s="57">
        <v>2026</v>
      </c>
      <c r="C23" s="57" t="s">
        <v>742</v>
      </c>
      <c r="D23" s="56">
        <v>46023</v>
      </c>
      <c r="E23" s="56">
        <v>46387</v>
      </c>
      <c r="F23" s="13" t="s">
        <v>90</v>
      </c>
      <c r="G23" s="13" t="s">
        <v>91</v>
      </c>
      <c r="H23" s="13" t="s">
        <v>587</v>
      </c>
      <c r="I23" s="11" t="s">
        <v>588</v>
      </c>
      <c r="J23" s="59" t="s">
        <v>598</v>
      </c>
      <c r="K23" s="40" t="s">
        <v>599</v>
      </c>
      <c r="L23" s="13" t="s">
        <v>263</v>
      </c>
      <c r="M23" s="11" t="s">
        <v>102</v>
      </c>
      <c r="N23" s="11" t="s">
        <v>102</v>
      </c>
      <c r="O23" s="15"/>
      <c r="P23" s="15"/>
      <c r="Q23" s="15" t="s">
        <v>600</v>
      </c>
      <c r="R23" s="15" t="s">
        <v>601</v>
      </c>
      <c r="S23" s="15" t="s">
        <v>602</v>
      </c>
      <c r="T23" s="15" t="s">
        <v>378</v>
      </c>
      <c r="U23" s="15" t="s">
        <v>378</v>
      </c>
      <c r="V23" s="15" t="s">
        <v>103</v>
      </c>
      <c r="W23" s="15" t="s">
        <v>594</v>
      </c>
      <c r="X23" s="13" t="s">
        <v>372</v>
      </c>
      <c r="Y23" s="15" t="s">
        <v>594</v>
      </c>
      <c r="Z23" s="41" t="s">
        <v>603</v>
      </c>
      <c r="AA23" s="41" t="s">
        <v>604</v>
      </c>
      <c r="AB23" s="41" t="s">
        <v>605</v>
      </c>
      <c r="AC23" s="11" t="s">
        <v>108</v>
      </c>
      <c r="AD23" s="46"/>
    </row>
    <row r="24" spans="1:30" ht="60" customHeight="1">
      <c r="A24" s="51">
        <v>19</v>
      </c>
      <c r="B24" s="57">
        <v>2026</v>
      </c>
      <c r="C24" s="57" t="s">
        <v>743</v>
      </c>
      <c r="D24" s="56">
        <v>46023</v>
      </c>
      <c r="E24" s="56">
        <v>46387</v>
      </c>
      <c r="F24" s="13" t="s">
        <v>90</v>
      </c>
      <c r="G24" s="13" t="s">
        <v>91</v>
      </c>
      <c r="H24" s="13" t="s">
        <v>587</v>
      </c>
      <c r="I24" s="11" t="s">
        <v>588</v>
      </c>
      <c r="J24" s="59" t="s">
        <v>606</v>
      </c>
      <c r="K24" s="40" t="s">
        <v>607</v>
      </c>
      <c r="L24" s="13" t="s">
        <v>140</v>
      </c>
      <c r="M24" s="11" t="s">
        <v>102</v>
      </c>
      <c r="N24" s="11" t="s">
        <v>122</v>
      </c>
      <c r="O24" s="15"/>
      <c r="P24" s="15"/>
      <c r="Q24" s="15" t="s">
        <v>608</v>
      </c>
      <c r="R24" s="15" t="s">
        <v>609</v>
      </c>
      <c r="S24" s="15" t="s">
        <v>610</v>
      </c>
      <c r="T24" s="15" t="s">
        <v>126</v>
      </c>
      <c r="U24" s="15" t="s">
        <v>126</v>
      </c>
      <c r="V24" s="15" t="s">
        <v>103</v>
      </c>
      <c r="W24" s="15" t="s">
        <v>594</v>
      </c>
      <c r="X24" s="13" t="s">
        <v>23</v>
      </c>
      <c r="Y24" s="15" t="s">
        <v>611</v>
      </c>
      <c r="Z24" s="41" t="s">
        <v>612</v>
      </c>
      <c r="AA24" s="41" t="s">
        <v>613</v>
      </c>
      <c r="AB24" s="41" t="s">
        <v>614</v>
      </c>
      <c r="AC24" s="11" t="s">
        <v>108</v>
      </c>
      <c r="AD24" s="46"/>
    </row>
    <row r="25" spans="1:30" ht="116.25" customHeight="1">
      <c r="A25" s="51">
        <v>20</v>
      </c>
      <c r="B25" s="57">
        <v>2026</v>
      </c>
      <c r="C25" s="57" t="s">
        <v>744</v>
      </c>
      <c r="D25" s="56">
        <v>46023</v>
      </c>
      <c r="E25" s="56">
        <v>46387</v>
      </c>
      <c r="F25" s="13" t="s">
        <v>90</v>
      </c>
      <c r="G25" s="13" t="s">
        <v>91</v>
      </c>
      <c r="H25" s="13" t="s">
        <v>587</v>
      </c>
      <c r="I25" s="11" t="s">
        <v>588</v>
      </c>
      <c r="J25" s="59" t="s">
        <v>615</v>
      </c>
      <c r="K25" s="40" t="s">
        <v>616</v>
      </c>
      <c r="L25" s="13" t="s">
        <v>140</v>
      </c>
      <c r="M25" s="11" t="s">
        <v>102</v>
      </c>
      <c r="N25" s="11" t="s">
        <v>122</v>
      </c>
      <c r="O25" s="15"/>
      <c r="P25" s="15"/>
      <c r="Q25" s="15" t="s">
        <v>617</v>
      </c>
      <c r="R25" s="15" t="s">
        <v>618</v>
      </c>
      <c r="S25" s="15" t="s">
        <v>610</v>
      </c>
      <c r="T25" s="15" t="s">
        <v>126</v>
      </c>
      <c r="U25" s="15" t="s">
        <v>126</v>
      </c>
      <c r="V25" s="15" t="s">
        <v>103</v>
      </c>
      <c r="W25" s="15" t="s">
        <v>594</v>
      </c>
      <c r="X25" s="13" t="s">
        <v>23</v>
      </c>
      <c r="Y25" s="15" t="s">
        <v>619</v>
      </c>
      <c r="Z25" s="41" t="s">
        <v>620</v>
      </c>
      <c r="AA25" s="41" t="s">
        <v>621</v>
      </c>
      <c r="AB25" s="41" t="s">
        <v>622</v>
      </c>
      <c r="AC25" s="11" t="s">
        <v>108</v>
      </c>
      <c r="AD25" s="46"/>
    </row>
    <row r="26" spans="1:30" ht="182.25" customHeight="1">
      <c r="A26" s="51">
        <v>21</v>
      </c>
      <c r="B26" s="57">
        <v>2026</v>
      </c>
      <c r="C26" s="57" t="s">
        <v>745</v>
      </c>
      <c r="D26" s="56">
        <v>46023</v>
      </c>
      <c r="E26" s="56">
        <v>46387</v>
      </c>
      <c r="F26" s="13" t="s">
        <v>90</v>
      </c>
      <c r="G26" s="13" t="s">
        <v>91</v>
      </c>
      <c r="H26" s="13" t="s">
        <v>587</v>
      </c>
      <c r="I26" s="11" t="s">
        <v>588</v>
      </c>
      <c r="J26" s="59" t="s">
        <v>623</v>
      </c>
      <c r="K26" s="40" t="s">
        <v>624</v>
      </c>
      <c r="L26" s="13" t="s">
        <v>117</v>
      </c>
      <c r="M26" s="11" t="s">
        <v>102</v>
      </c>
      <c r="N26" s="11" t="s">
        <v>102</v>
      </c>
      <c r="O26" s="15"/>
      <c r="P26" s="15"/>
      <c r="Q26" s="15" t="s">
        <v>625</v>
      </c>
      <c r="R26" s="15" t="s">
        <v>626</v>
      </c>
      <c r="S26" s="15" t="s">
        <v>593</v>
      </c>
      <c r="T26" s="15" t="s">
        <v>370</v>
      </c>
      <c r="U26" s="15" t="s">
        <v>370</v>
      </c>
      <c r="V26" s="15" t="s">
        <v>103</v>
      </c>
      <c r="W26" s="15" t="s">
        <v>594</v>
      </c>
      <c r="X26" s="13" t="s">
        <v>372</v>
      </c>
      <c r="Y26" s="15" t="s">
        <v>594</v>
      </c>
      <c r="Z26" s="41" t="s">
        <v>627</v>
      </c>
      <c r="AA26" s="41" t="s">
        <v>628</v>
      </c>
      <c r="AB26" s="41" t="s">
        <v>629</v>
      </c>
      <c r="AC26" s="11" t="s">
        <v>108</v>
      </c>
      <c r="AD26" s="46"/>
    </row>
    <row r="27" spans="1:30" ht="103.5" customHeight="1">
      <c r="A27" s="51">
        <v>22</v>
      </c>
      <c r="B27" s="57">
        <v>2026</v>
      </c>
      <c r="C27" s="57" t="s">
        <v>746</v>
      </c>
      <c r="D27" s="56">
        <v>46023</v>
      </c>
      <c r="E27" s="56">
        <v>46387</v>
      </c>
      <c r="F27" s="13" t="s">
        <v>90</v>
      </c>
      <c r="G27" s="13" t="s">
        <v>91</v>
      </c>
      <c r="H27" s="13" t="s">
        <v>587</v>
      </c>
      <c r="I27" s="11" t="s">
        <v>588</v>
      </c>
      <c r="J27" s="59" t="s">
        <v>630</v>
      </c>
      <c r="K27" s="40" t="s">
        <v>631</v>
      </c>
      <c r="L27" s="13" t="s">
        <v>117</v>
      </c>
      <c r="M27" s="11" t="s">
        <v>102</v>
      </c>
      <c r="N27" s="11" t="s">
        <v>102</v>
      </c>
      <c r="O27" s="15"/>
      <c r="P27" s="15"/>
      <c r="Q27" s="15" t="s">
        <v>632</v>
      </c>
      <c r="R27" s="15" t="s">
        <v>633</v>
      </c>
      <c r="S27" s="15" t="s">
        <v>610</v>
      </c>
      <c r="T27" s="15" t="s">
        <v>126</v>
      </c>
      <c r="U27" s="15" t="s">
        <v>126</v>
      </c>
      <c r="V27" s="15" t="s">
        <v>103</v>
      </c>
      <c r="W27" s="15" t="s">
        <v>594</v>
      </c>
      <c r="X27" s="13" t="s">
        <v>372</v>
      </c>
      <c r="Y27" s="15" t="s">
        <v>594</v>
      </c>
      <c r="Z27" s="41" t="s">
        <v>634</v>
      </c>
      <c r="AA27" s="41" t="s">
        <v>635</v>
      </c>
      <c r="AB27" s="41" t="s">
        <v>636</v>
      </c>
      <c r="AC27" s="11" t="s">
        <v>108</v>
      </c>
      <c r="AD27" s="46"/>
    </row>
    <row r="28" spans="1:30" ht="103.5" customHeight="1">
      <c r="A28" s="51">
        <v>23</v>
      </c>
      <c r="B28" s="57">
        <v>2026</v>
      </c>
      <c r="C28" s="57" t="s">
        <v>747</v>
      </c>
      <c r="D28" s="56">
        <v>46023</v>
      </c>
      <c r="E28" s="56">
        <v>46387</v>
      </c>
      <c r="F28" s="13" t="s">
        <v>90</v>
      </c>
      <c r="G28" s="13" t="s">
        <v>91</v>
      </c>
      <c r="H28" s="13" t="s">
        <v>587</v>
      </c>
      <c r="I28" s="11" t="s">
        <v>588</v>
      </c>
      <c r="J28" s="59" t="s">
        <v>637</v>
      </c>
      <c r="K28" s="40" t="s">
        <v>638</v>
      </c>
      <c r="L28" s="13" t="s">
        <v>117</v>
      </c>
      <c r="M28" s="11" t="s">
        <v>102</v>
      </c>
      <c r="N28" s="11" t="s">
        <v>102</v>
      </c>
      <c r="O28" s="15"/>
      <c r="P28" s="15"/>
      <c r="Q28" s="15" t="s">
        <v>639</v>
      </c>
      <c r="R28" s="15" t="s">
        <v>640</v>
      </c>
      <c r="S28" s="15" t="s">
        <v>610</v>
      </c>
      <c r="T28" s="15" t="s">
        <v>126</v>
      </c>
      <c r="U28" s="15" t="s">
        <v>126</v>
      </c>
      <c r="V28" s="15" t="s">
        <v>103</v>
      </c>
      <c r="W28" s="15" t="s">
        <v>594</v>
      </c>
      <c r="X28" s="13" t="s">
        <v>23</v>
      </c>
      <c r="Y28" s="15" t="s">
        <v>641</v>
      </c>
      <c r="Z28" s="41" t="s">
        <v>642</v>
      </c>
      <c r="AA28" s="41" t="s">
        <v>643</v>
      </c>
      <c r="AB28" s="41" t="s">
        <v>644</v>
      </c>
      <c r="AC28" s="11" t="s">
        <v>108</v>
      </c>
      <c r="AD28" s="46"/>
    </row>
    <row r="29" spans="1:30" ht="144.75" customHeight="1">
      <c r="A29" s="51">
        <v>24</v>
      </c>
      <c r="B29" s="57">
        <v>2026</v>
      </c>
      <c r="C29" s="57" t="s">
        <v>748</v>
      </c>
      <c r="D29" s="56">
        <v>46023</v>
      </c>
      <c r="E29" s="56">
        <v>46387</v>
      </c>
      <c r="F29" s="13" t="s">
        <v>90</v>
      </c>
      <c r="G29" s="13" t="s">
        <v>91</v>
      </c>
      <c r="H29" s="13" t="s">
        <v>587</v>
      </c>
      <c r="I29" s="11" t="s">
        <v>588</v>
      </c>
      <c r="J29" s="59" t="s">
        <v>645</v>
      </c>
      <c r="K29" s="40" t="s">
        <v>646</v>
      </c>
      <c r="L29" s="13" t="s">
        <v>284</v>
      </c>
      <c r="M29" s="11" t="s">
        <v>102</v>
      </c>
      <c r="N29" s="11" t="s">
        <v>102</v>
      </c>
      <c r="O29" s="15"/>
      <c r="P29" s="15"/>
      <c r="Q29" s="15" t="s">
        <v>647</v>
      </c>
      <c r="R29" s="15" t="s">
        <v>648</v>
      </c>
      <c r="S29" s="15" t="s">
        <v>649</v>
      </c>
      <c r="T29" s="15" t="s">
        <v>360</v>
      </c>
      <c r="U29" s="15" t="s">
        <v>360</v>
      </c>
      <c r="V29" s="15" t="s">
        <v>103</v>
      </c>
      <c r="W29" s="15" t="s">
        <v>594</v>
      </c>
      <c r="X29" s="13" t="s">
        <v>372</v>
      </c>
      <c r="Y29" s="15" t="s">
        <v>594</v>
      </c>
      <c r="Z29" s="41" t="s">
        <v>650</v>
      </c>
      <c r="AA29" s="41" t="s">
        <v>651</v>
      </c>
      <c r="AB29" s="41" t="s">
        <v>652</v>
      </c>
      <c r="AC29" s="11" t="s">
        <v>108</v>
      </c>
      <c r="AD29" s="46"/>
    </row>
    <row r="30" spans="1:30" ht="172.5" customHeight="1">
      <c r="A30" s="51">
        <v>25</v>
      </c>
      <c r="B30" s="57">
        <v>2026</v>
      </c>
      <c r="C30" s="57" t="s">
        <v>749</v>
      </c>
      <c r="D30" s="56">
        <v>46023</v>
      </c>
      <c r="E30" s="56">
        <v>46387</v>
      </c>
      <c r="F30" s="13" t="s">
        <v>90</v>
      </c>
      <c r="G30" s="13" t="s">
        <v>91</v>
      </c>
      <c r="H30" s="13" t="s">
        <v>587</v>
      </c>
      <c r="I30" s="11" t="s">
        <v>588</v>
      </c>
      <c r="J30" s="59" t="s">
        <v>653</v>
      </c>
      <c r="K30" s="40" t="s">
        <v>654</v>
      </c>
      <c r="L30" s="13" t="s">
        <v>117</v>
      </c>
      <c r="M30" s="11" t="s">
        <v>102</v>
      </c>
      <c r="N30" s="11" t="s">
        <v>102</v>
      </c>
      <c r="O30" s="15"/>
      <c r="P30" s="15"/>
      <c r="Q30" s="15" t="s">
        <v>655</v>
      </c>
      <c r="R30" s="15" t="s">
        <v>656</v>
      </c>
      <c r="S30" s="15" t="s">
        <v>610</v>
      </c>
      <c r="T30" s="15" t="s">
        <v>126</v>
      </c>
      <c r="U30" s="15" t="s">
        <v>126</v>
      </c>
      <c r="V30" s="15" t="s">
        <v>103</v>
      </c>
      <c r="W30" s="15" t="s">
        <v>594</v>
      </c>
      <c r="X30" s="13" t="s">
        <v>23</v>
      </c>
      <c r="Y30" s="15" t="s">
        <v>657</v>
      </c>
      <c r="Z30" s="41" t="s">
        <v>658</v>
      </c>
      <c r="AA30" s="41" t="s">
        <v>659</v>
      </c>
      <c r="AB30" s="41" t="s">
        <v>660</v>
      </c>
      <c r="AC30" s="11" t="s">
        <v>108</v>
      </c>
      <c r="AD30" s="46"/>
    </row>
    <row r="31" spans="1:30" ht="168" customHeight="1">
      <c r="A31" s="51">
        <v>26</v>
      </c>
      <c r="B31" s="57">
        <v>2026</v>
      </c>
      <c r="C31" s="57" t="s">
        <v>750</v>
      </c>
      <c r="D31" s="56">
        <v>46023</v>
      </c>
      <c r="E31" s="56">
        <v>46387</v>
      </c>
      <c r="F31" s="13" t="s">
        <v>90</v>
      </c>
      <c r="G31" s="13" t="s">
        <v>91</v>
      </c>
      <c r="H31" s="13" t="s">
        <v>587</v>
      </c>
      <c r="I31" s="11" t="s">
        <v>588</v>
      </c>
      <c r="J31" s="59" t="s">
        <v>661</v>
      </c>
      <c r="K31" s="40" t="s">
        <v>662</v>
      </c>
      <c r="L31" s="13" t="s">
        <v>273</v>
      </c>
      <c r="M31" s="11" t="s">
        <v>376</v>
      </c>
      <c r="N31" s="11" t="s">
        <v>102</v>
      </c>
      <c r="O31" s="15"/>
      <c r="P31" s="15"/>
      <c r="Q31" s="15" t="s">
        <v>663</v>
      </c>
      <c r="R31" s="15" t="s">
        <v>664</v>
      </c>
      <c r="S31" s="15" t="s">
        <v>610</v>
      </c>
      <c r="T31" s="15" t="s">
        <v>126</v>
      </c>
      <c r="U31" s="15" t="s">
        <v>126</v>
      </c>
      <c r="V31" s="15" t="s">
        <v>103</v>
      </c>
      <c r="W31" s="15" t="s">
        <v>594</v>
      </c>
      <c r="X31" s="13" t="s">
        <v>372</v>
      </c>
      <c r="Y31" s="15" t="s">
        <v>594</v>
      </c>
      <c r="Z31" s="41" t="s">
        <v>665</v>
      </c>
      <c r="AA31" s="41" t="s">
        <v>666</v>
      </c>
      <c r="AB31" s="41" t="s">
        <v>667</v>
      </c>
      <c r="AC31" s="11" t="s">
        <v>108</v>
      </c>
      <c r="AD31" s="46"/>
    </row>
    <row r="32" spans="1:30" ht="95.25" customHeight="1">
      <c r="A32" s="51">
        <v>27</v>
      </c>
      <c r="B32" s="57">
        <v>2026</v>
      </c>
      <c r="C32" s="57" t="s">
        <v>751</v>
      </c>
      <c r="D32" s="56">
        <v>46023</v>
      </c>
      <c r="E32" s="56">
        <v>46387</v>
      </c>
      <c r="F32" s="13" t="s">
        <v>90</v>
      </c>
      <c r="G32" s="13" t="s">
        <v>91</v>
      </c>
      <c r="H32" s="13" t="s">
        <v>587</v>
      </c>
      <c r="I32" s="11" t="s">
        <v>588</v>
      </c>
      <c r="J32" s="59" t="s">
        <v>668</v>
      </c>
      <c r="K32" s="40" t="s">
        <v>669</v>
      </c>
      <c r="L32" s="13" t="s">
        <v>273</v>
      </c>
      <c r="M32" s="11" t="s">
        <v>376</v>
      </c>
      <c r="N32" s="11" t="s">
        <v>102</v>
      </c>
      <c r="O32" s="15"/>
      <c r="P32" s="15"/>
      <c r="Q32" s="15" t="s">
        <v>670</v>
      </c>
      <c r="R32" s="15" t="s">
        <v>671</v>
      </c>
      <c r="S32" s="15" t="s">
        <v>610</v>
      </c>
      <c r="T32" s="15" t="s">
        <v>126</v>
      </c>
      <c r="U32" s="15" t="s">
        <v>126</v>
      </c>
      <c r="V32" s="15" t="s">
        <v>103</v>
      </c>
      <c r="W32" s="15" t="s">
        <v>594</v>
      </c>
      <c r="X32" s="13" t="s">
        <v>372</v>
      </c>
      <c r="Y32" s="15" t="s">
        <v>594</v>
      </c>
      <c r="Z32" s="41" t="s">
        <v>672</v>
      </c>
      <c r="AA32" s="41" t="s">
        <v>673</v>
      </c>
      <c r="AB32" s="41" t="s">
        <v>674</v>
      </c>
      <c r="AC32" s="11" t="s">
        <v>108</v>
      </c>
      <c r="AD32" s="46"/>
    </row>
    <row r="33" spans="1:30" ht="137.25" customHeight="1">
      <c r="A33" s="51">
        <v>28</v>
      </c>
      <c r="B33" s="57">
        <v>2026</v>
      </c>
      <c r="C33" s="57" t="s">
        <v>675</v>
      </c>
      <c r="D33" s="56">
        <v>46023</v>
      </c>
      <c r="E33" s="56">
        <v>46387</v>
      </c>
      <c r="F33" s="13" t="s">
        <v>90</v>
      </c>
      <c r="G33" s="40" t="s">
        <v>568</v>
      </c>
      <c r="H33" s="40" t="s">
        <v>569</v>
      </c>
      <c r="I33" s="11" t="s">
        <v>570</v>
      </c>
      <c r="J33" s="59" t="s">
        <v>571</v>
      </c>
      <c r="K33" s="40" t="s">
        <v>738</v>
      </c>
      <c r="L33" s="13" t="s">
        <v>276</v>
      </c>
      <c r="M33" s="11" t="s">
        <v>102</v>
      </c>
      <c r="N33" s="11" t="s">
        <v>276</v>
      </c>
      <c r="O33" s="15"/>
      <c r="P33" s="15"/>
      <c r="Q33" s="15" t="s">
        <v>572</v>
      </c>
      <c r="R33" s="15" t="s">
        <v>573</v>
      </c>
      <c r="S33" s="15" t="s">
        <v>574</v>
      </c>
      <c r="T33" s="15" t="s">
        <v>102</v>
      </c>
      <c r="U33" s="15" t="s">
        <v>102</v>
      </c>
      <c r="V33" s="15" t="s">
        <v>103</v>
      </c>
      <c r="W33" s="15" t="s">
        <v>103</v>
      </c>
      <c r="X33" s="13" t="s">
        <v>137</v>
      </c>
      <c r="Y33" s="47" t="s">
        <v>575</v>
      </c>
      <c r="Z33" s="11" t="s">
        <v>397</v>
      </c>
      <c r="AA33" s="41" t="s">
        <v>676</v>
      </c>
      <c r="AB33" s="41" t="s">
        <v>576</v>
      </c>
      <c r="AC33" s="11" t="s">
        <v>352</v>
      </c>
      <c r="AD33" s="46"/>
    </row>
    <row r="34" spans="1:30" ht="200.25" customHeight="1">
      <c r="A34" s="51">
        <v>29</v>
      </c>
      <c r="B34" s="57">
        <v>2026</v>
      </c>
      <c r="C34" s="60" t="s">
        <v>677</v>
      </c>
      <c r="D34" s="56">
        <v>46023</v>
      </c>
      <c r="E34" s="56">
        <v>46387</v>
      </c>
      <c r="F34" s="13" t="s">
        <v>90</v>
      </c>
      <c r="G34" s="40" t="s">
        <v>568</v>
      </c>
      <c r="H34" s="40" t="s">
        <v>569</v>
      </c>
      <c r="I34" s="11" t="s">
        <v>577</v>
      </c>
      <c r="J34" s="59" t="s">
        <v>578</v>
      </c>
      <c r="K34" s="40" t="s">
        <v>579</v>
      </c>
      <c r="L34" s="13" t="s">
        <v>276</v>
      </c>
      <c r="M34" s="11" t="s">
        <v>102</v>
      </c>
      <c r="N34" s="11" t="s">
        <v>276</v>
      </c>
      <c r="O34" s="15"/>
      <c r="P34" s="15"/>
      <c r="Q34" s="15" t="s">
        <v>580</v>
      </c>
      <c r="R34" s="15" t="s">
        <v>581</v>
      </c>
      <c r="S34" s="15" t="s">
        <v>582</v>
      </c>
      <c r="T34" s="15" t="s">
        <v>102</v>
      </c>
      <c r="U34" s="15" t="s">
        <v>102</v>
      </c>
      <c r="V34" s="15" t="s">
        <v>103</v>
      </c>
      <c r="W34" s="15" t="s">
        <v>103</v>
      </c>
      <c r="X34" s="13" t="s">
        <v>137</v>
      </c>
      <c r="Y34" s="47" t="s">
        <v>583</v>
      </c>
      <c r="Z34" s="11" t="s">
        <v>397</v>
      </c>
      <c r="AA34" s="41" t="s">
        <v>678</v>
      </c>
      <c r="AB34" s="41" t="s">
        <v>584</v>
      </c>
      <c r="AC34" s="11" t="s">
        <v>352</v>
      </c>
      <c r="AD34" s="46"/>
    </row>
    <row r="35" spans="1:30" ht="112.5" customHeight="1">
      <c r="A35" s="51">
        <v>30</v>
      </c>
      <c r="B35" s="57">
        <v>2026</v>
      </c>
      <c r="C35" s="57" t="s">
        <v>679</v>
      </c>
      <c r="D35" s="56">
        <v>38450</v>
      </c>
      <c r="E35" s="56" t="s">
        <v>594</v>
      </c>
      <c r="F35" s="13" t="s">
        <v>680</v>
      </c>
      <c r="G35" s="40" t="s">
        <v>568</v>
      </c>
      <c r="H35" s="13" t="s">
        <v>681</v>
      </c>
      <c r="I35" s="11" t="s">
        <v>682</v>
      </c>
      <c r="J35" s="59" t="s">
        <v>683</v>
      </c>
      <c r="K35" s="40" t="s">
        <v>684</v>
      </c>
      <c r="L35" s="13" t="s">
        <v>98</v>
      </c>
      <c r="M35" s="11" t="s">
        <v>376</v>
      </c>
      <c r="N35" s="11"/>
      <c r="O35" s="15"/>
      <c r="P35" s="15"/>
      <c r="Q35" s="15" t="s">
        <v>685</v>
      </c>
      <c r="R35" s="15" t="s">
        <v>686</v>
      </c>
      <c r="S35" s="15" t="s">
        <v>126</v>
      </c>
      <c r="T35" s="15" t="s">
        <v>102</v>
      </c>
      <c r="U35" s="15" t="s">
        <v>102</v>
      </c>
      <c r="V35" s="15" t="s">
        <v>379</v>
      </c>
      <c r="W35" s="15" t="s">
        <v>103</v>
      </c>
      <c r="X35" s="13" t="s">
        <v>23</v>
      </c>
      <c r="Y35" s="15" t="s">
        <v>687</v>
      </c>
      <c r="Z35" s="11" t="s">
        <v>398</v>
      </c>
      <c r="AA35" s="11" t="s">
        <v>688</v>
      </c>
      <c r="AB35" s="11" t="s">
        <v>102</v>
      </c>
      <c r="AC35" s="11" t="s">
        <v>102</v>
      </c>
      <c r="AD35" s="46"/>
    </row>
    <row r="36" spans="1:30" ht="131.25" customHeight="1">
      <c r="A36" s="51">
        <v>31</v>
      </c>
      <c r="B36" s="57">
        <v>2026</v>
      </c>
      <c r="C36" s="57" t="s">
        <v>679</v>
      </c>
      <c r="D36" s="56">
        <v>38450</v>
      </c>
      <c r="E36" s="56" t="s">
        <v>594</v>
      </c>
      <c r="F36" s="13" t="s">
        <v>689</v>
      </c>
      <c r="G36" s="40" t="s">
        <v>568</v>
      </c>
      <c r="H36" s="13" t="s">
        <v>681</v>
      </c>
      <c r="I36" s="11" t="s">
        <v>682</v>
      </c>
      <c r="J36" s="59" t="s">
        <v>690</v>
      </c>
      <c r="K36" s="40" t="s">
        <v>691</v>
      </c>
      <c r="L36" s="13" t="s">
        <v>98</v>
      </c>
      <c r="M36" s="11" t="s">
        <v>376</v>
      </c>
      <c r="N36" s="11"/>
      <c r="O36" s="15"/>
      <c r="P36" s="15"/>
      <c r="Q36" s="15" t="s">
        <v>692</v>
      </c>
      <c r="R36" s="15" t="s">
        <v>693</v>
      </c>
      <c r="S36" s="15" t="s">
        <v>126</v>
      </c>
      <c r="T36" s="15" t="s">
        <v>102</v>
      </c>
      <c r="U36" s="15" t="s">
        <v>102</v>
      </c>
      <c r="V36" s="15" t="s">
        <v>379</v>
      </c>
      <c r="W36" s="15" t="s">
        <v>103</v>
      </c>
      <c r="X36" s="13" t="s">
        <v>23</v>
      </c>
      <c r="Y36" s="15" t="s">
        <v>687</v>
      </c>
      <c r="Z36" s="11" t="s">
        <v>398</v>
      </c>
      <c r="AA36" s="11" t="s">
        <v>688</v>
      </c>
      <c r="AB36" s="11" t="s">
        <v>102</v>
      </c>
      <c r="AC36" s="11" t="s">
        <v>102</v>
      </c>
      <c r="AD36" s="46"/>
    </row>
    <row r="37" spans="1:30" ht="130.5" customHeight="1">
      <c r="A37" s="51">
        <v>32</v>
      </c>
      <c r="B37" s="57">
        <v>2025</v>
      </c>
      <c r="C37" s="57" t="s">
        <v>694</v>
      </c>
      <c r="D37" s="56">
        <v>42384</v>
      </c>
      <c r="E37" s="56" t="s">
        <v>594</v>
      </c>
      <c r="F37" s="13" t="s">
        <v>594</v>
      </c>
      <c r="G37" s="40" t="s">
        <v>568</v>
      </c>
      <c r="H37" s="13" t="s">
        <v>681</v>
      </c>
      <c r="I37" s="11" t="s">
        <v>682</v>
      </c>
      <c r="J37" s="59" t="s">
        <v>695</v>
      </c>
      <c r="K37" s="40" t="s">
        <v>696</v>
      </c>
      <c r="L37" s="13" t="s">
        <v>98</v>
      </c>
      <c r="M37" s="11" t="s">
        <v>340</v>
      </c>
      <c r="N37" s="11"/>
      <c r="O37" s="15"/>
      <c r="P37" s="15"/>
      <c r="Q37" s="15" t="s">
        <v>697</v>
      </c>
      <c r="R37" s="15" t="s">
        <v>698</v>
      </c>
      <c r="S37" s="15" t="s">
        <v>126</v>
      </c>
      <c r="T37" s="15" t="s">
        <v>102</v>
      </c>
      <c r="U37" s="15" t="s">
        <v>102</v>
      </c>
      <c r="V37" s="15" t="s">
        <v>103</v>
      </c>
      <c r="W37" s="15" t="s">
        <v>103</v>
      </c>
      <c r="X37" s="13" t="s">
        <v>23</v>
      </c>
      <c r="Y37" s="15" t="s">
        <v>687</v>
      </c>
      <c r="Z37" s="11" t="s">
        <v>398</v>
      </c>
      <c r="AA37" s="11" t="s">
        <v>688</v>
      </c>
      <c r="AB37" s="11" t="s">
        <v>102</v>
      </c>
      <c r="AC37" s="11" t="s">
        <v>102</v>
      </c>
      <c r="AD37" s="46"/>
    </row>
    <row r="38" spans="1:30" ht="147" customHeight="1">
      <c r="A38" s="51">
        <v>33</v>
      </c>
      <c r="B38" s="57">
        <v>2025</v>
      </c>
      <c r="C38" s="57" t="s">
        <v>594</v>
      </c>
      <c r="D38" s="56">
        <v>42768</v>
      </c>
      <c r="E38" s="56" t="s">
        <v>594</v>
      </c>
      <c r="F38" s="13" t="s">
        <v>594</v>
      </c>
      <c r="G38" s="40" t="s">
        <v>568</v>
      </c>
      <c r="H38" s="13" t="s">
        <v>681</v>
      </c>
      <c r="I38" s="11" t="s">
        <v>682</v>
      </c>
      <c r="J38" s="59" t="s">
        <v>699</v>
      </c>
      <c r="K38" s="40" t="s">
        <v>700</v>
      </c>
      <c r="L38" s="13" t="s">
        <v>117</v>
      </c>
      <c r="M38" s="11" t="s">
        <v>340</v>
      </c>
      <c r="N38" s="11"/>
      <c r="O38" s="15"/>
      <c r="P38" s="15"/>
      <c r="Q38" s="15" t="s">
        <v>701</v>
      </c>
      <c r="R38" s="15" t="s">
        <v>702</v>
      </c>
      <c r="S38" s="15" t="s">
        <v>703</v>
      </c>
      <c r="T38" s="15" t="s">
        <v>349</v>
      </c>
      <c r="U38" s="15" t="s">
        <v>349</v>
      </c>
      <c r="V38" s="15" t="s">
        <v>379</v>
      </c>
      <c r="W38" s="15" t="s">
        <v>103</v>
      </c>
      <c r="X38" s="13" t="s">
        <v>372</v>
      </c>
      <c r="Y38" s="15" t="s">
        <v>704</v>
      </c>
      <c r="Z38" s="11" t="s">
        <v>117</v>
      </c>
      <c r="AA38" s="11" t="s">
        <v>705</v>
      </c>
      <c r="AB38" s="11" t="s">
        <v>102</v>
      </c>
      <c r="AC38" s="11" t="s">
        <v>108</v>
      </c>
      <c r="AD38" s="46"/>
    </row>
    <row r="39" spans="1:30" ht="133.5" customHeight="1">
      <c r="A39" s="51">
        <v>34</v>
      </c>
      <c r="B39" s="57">
        <v>2025</v>
      </c>
      <c r="C39" s="57" t="s">
        <v>594</v>
      </c>
      <c r="D39" s="56">
        <v>44442</v>
      </c>
      <c r="E39" s="56" t="s">
        <v>594</v>
      </c>
      <c r="F39" s="13" t="s">
        <v>594</v>
      </c>
      <c r="G39" s="40" t="s">
        <v>568</v>
      </c>
      <c r="H39" s="13" t="s">
        <v>681</v>
      </c>
      <c r="I39" s="11" t="s">
        <v>682</v>
      </c>
      <c r="J39" s="59" t="s">
        <v>706</v>
      </c>
      <c r="K39" s="40" t="s">
        <v>707</v>
      </c>
      <c r="L39" s="13" t="s">
        <v>117</v>
      </c>
      <c r="M39" s="11" t="s">
        <v>340</v>
      </c>
      <c r="N39" s="11"/>
      <c r="O39" s="15"/>
      <c r="P39" s="15"/>
      <c r="Q39" s="15" t="s">
        <v>708</v>
      </c>
      <c r="R39" s="15" t="s">
        <v>709</v>
      </c>
      <c r="S39" s="15" t="s">
        <v>710</v>
      </c>
      <c r="T39" s="15" t="s">
        <v>390</v>
      </c>
      <c r="U39" s="15" t="s">
        <v>390</v>
      </c>
      <c r="V39" s="15" t="s">
        <v>379</v>
      </c>
      <c r="W39" s="15" t="s">
        <v>103</v>
      </c>
      <c r="X39" s="13" t="s">
        <v>105</v>
      </c>
      <c r="Y39" s="15"/>
      <c r="Z39" s="11" t="s">
        <v>117</v>
      </c>
      <c r="AA39" s="11" t="s">
        <v>711</v>
      </c>
      <c r="AB39" s="11" t="s">
        <v>102</v>
      </c>
      <c r="AC39" s="11" t="s">
        <v>108</v>
      </c>
      <c r="AD39" s="46"/>
    </row>
    <row r="40" spans="1:30" ht="96" customHeight="1">
      <c r="A40" s="51">
        <v>35</v>
      </c>
      <c r="B40" s="57">
        <v>2025</v>
      </c>
      <c r="C40" s="57" t="s">
        <v>594</v>
      </c>
      <c r="D40" s="56">
        <v>40940</v>
      </c>
      <c r="E40" s="56" t="s">
        <v>594</v>
      </c>
      <c r="F40" s="13" t="s">
        <v>594</v>
      </c>
      <c r="G40" s="40" t="s">
        <v>568</v>
      </c>
      <c r="H40" s="13" t="s">
        <v>681</v>
      </c>
      <c r="I40" s="11" t="s">
        <v>682</v>
      </c>
      <c r="J40" s="59" t="s">
        <v>712</v>
      </c>
      <c r="K40" s="40" t="s">
        <v>713</v>
      </c>
      <c r="L40" s="13" t="s">
        <v>284</v>
      </c>
      <c r="M40" s="11" t="s">
        <v>340</v>
      </c>
      <c r="N40" s="11"/>
      <c r="O40" s="15"/>
      <c r="P40" s="15"/>
      <c r="Q40" s="15" t="s">
        <v>708</v>
      </c>
      <c r="R40" s="15" t="s">
        <v>714</v>
      </c>
      <c r="S40" s="15" t="s">
        <v>715</v>
      </c>
      <c r="T40" s="15" t="s">
        <v>390</v>
      </c>
      <c r="U40" s="15" t="s">
        <v>390</v>
      </c>
      <c r="V40" s="15" t="s">
        <v>379</v>
      </c>
      <c r="W40" s="15" t="s">
        <v>103</v>
      </c>
      <c r="X40" s="13" t="s">
        <v>372</v>
      </c>
      <c r="Y40" s="15" t="s">
        <v>716</v>
      </c>
      <c r="Z40" s="11" t="s">
        <v>117</v>
      </c>
      <c r="AA40" s="11" t="s">
        <v>711</v>
      </c>
      <c r="AB40" s="11" t="s">
        <v>102</v>
      </c>
      <c r="AC40" s="11" t="s">
        <v>108</v>
      </c>
      <c r="AD40" s="46"/>
    </row>
    <row r="41" spans="1:30" ht="192" customHeight="1">
      <c r="A41" s="51">
        <v>36</v>
      </c>
      <c r="B41" s="57">
        <v>2025</v>
      </c>
      <c r="C41" s="57" t="s">
        <v>594</v>
      </c>
      <c r="D41" s="56">
        <v>41194</v>
      </c>
      <c r="E41" s="56" t="s">
        <v>594</v>
      </c>
      <c r="F41" s="13" t="s">
        <v>594</v>
      </c>
      <c r="G41" s="40" t="s">
        <v>568</v>
      </c>
      <c r="H41" s="13" t="s">
        <v>681</v>
      </c>
      <c r="I41" s="11" t="s">
        <v>682</v>
      </c>
      <c r="J41" s="59" t="s">
        <v>717</v>
      </c>
      <c r="K41" s="40" t="s">
        <v>718</v>
      </c>
      <c r="L41" s="13" t="s">
        <v>117</v>
      </c>
      <c r="M41" s="11" t="s">
        <v>340</v>
      </c>
      <c r="N41" s="11"/>
      <c r="O41" s="15"/>
      <c r="P41" s="15"/>
      <c r="Q41" s="15" t="s">
        <v>719</v>
      </c>
      <c r="R41" s="15" t="s">
        <v>720</v>
      </c>
      <c r="S41" s="15" t="s">
        <v>721</v>
      </c>
      <c r="T41" s="15" t="s">
        <v>390</v>
      </c>
      <c r="U41" s="15" t="s">
        <v>390</v>
      </c>
      <c r="V41" s="15" t="s">
        <v>379</v>
      </c>
      <c r="W41" s="15" t="s">
        <v>103</v>
      </c>
      <c r="X41" s="13" t="s">
        <v>105</v>
      </c>
      <c r="Y41" s="15"/>
      <c r="Z41" s="11" t="s">
        <v>117</v>
      </c>
      <c r="AA41" s="11" t="s">
        <v>711</v>
      </c>
      <c r="AB41" s="11" t="s">
        <v>102</v>
      </c>
      <c r="AC41" s="11" t="s">
        <v>108</v>
      </c>
      <c r="AD41" s="46"/>
    </row>
    <row r="42" spans="1:30" ht="226.5" customHeight="1">
      <c r="A42" s="51">
        <v>37</v>
      </c>
      <c r="B42" s="57">
        <v>2025</v>
      </c>
      <c r="C42" s="57" t="s">
        <v>594</v>
      </c>
      <c r="D42" s="56">
        <v>45474</v>
      </c>
      <c r="E42" s="56" t="s">
        <v>594</v>
      </c>
      <c r="F42" s="13" t="s">
        <v>594</v>
      </c>
      <c r="G42" s="40" t="s">
        <v>568</v>
      </c>
      <c r="H42" s="13" t="s">
        <v>681</v>
      </c>
      <c r="I42" s="11" t="s">
        <v>682</v>
      </c>
      <c r="J42" s="59" t="s">
        <v>722</v>
      </c>
      <c r="K42" s="40" t="s">
        <v>723</v>
      </c>
      <c r="L42" s="13" t="s">
        <v>117</v>
      </c>
      <c r="M42" s="11" t="s">
        <v>340</v>
      </c>
      <c r="N42" s="11"/>
      <c r="O42" s="15"/>
      <c r="P42" s="15"/>
      <c r="Q42" s="15" t="s">
        <v>724</v>
      </c>
      <c r="R42" s="15" t="s">
        <v>725</v>
      </c>
      <c r="S42" s="15" t="s">
        <v>726</v>
      </c>
      <c r="T42" s="15" t="s">
        <v>390</v>
      </c>
      <c r="U42" s="15" t="s">
        <v>390</v>
      </c>
      <c r="V42" s="15" t="s">
        <v>379</v>
      </c>
      <c r="W42" s="15" t="s">
        <v>103</v>
      </c>
      <c r="X42" s="13" t="s">
        <v>105</v>
      </c>
      <c r="Y42" s="15"/>
      <c r="Z42" s="11" t="s">
        <v>117</v>
      </c>
      <c r="AA42" s="11" t="s">
        <v>711</v>
      </c>
      <c r="AB42" s="11" t="s">
        <v>102</v>
      </c>
      <c r="AC42" s="11" t="s">
        <v>108</v>
      </c>
      <c r="AD42" s="46"/>
    </row>
    <row r="43" spans="1:30" ht="135" customHeight="1">
      <c r="A43" s="51">
        <v>38</v>
      </c>
      <c r="B43" s="57">
        <v>2026</v>
      </c>
      <c r="C43" s="56" t="s">
        <v>727</v>
      </c>
      <c r="D43" s="56">
        <v>40909</v>
      </c>
      <c r="E43" s="56" t="s">
        <v>102</v>
      </c>
      <c r="F43" s="13" t="s">
        <v>90</v>
      </c>
      <c r="G43" s="40" t="s">
        <v>568</v>
      </c>
      <c r="H43" s="13" t="s">
        <v>728</v>
      </c>
      <c r="I43" s="11" t="s">
        <v>729</v>
      </c>
      <c r="J43" s="59" t="s">
        <v>730</v>
      </c>
      <c r="K43" s="40" t="s">
        <v>731</v>
      </c>
      <c r="L43" s="13" t="s">
        <v>117</v>
      </c>
      <c r="M43" s="11" t="s">
        <v>340</v>
      </c>
      <c r="N43" s="11" t="s">
        <v>102</v>
      </c>
      <c r="O43" s="15"/>
      <c r="P43" s="15"/>
      <c r="Q43" s="15" t="s">
        <v>732</v>
      </c>
      <c r="R43" s="15" t="s">
        <v>733</v>
      </c>
      <c r="S43" s="15" t="s">
        <v>734</v>
      </c>
      <c r="T43" s="15" t="s">
        <v>349</v>
      </c>
      <c r="U43" s="15" t="s">
        <v>349</v>
      </c>
      <c r="V43" s="15" t="s">
        <v>350</v>
      </c>
      <c r="W43" s="15" t="s">
        <v>735</v>
      </c>
      <c r="X43" s="13" t="s">
        <v>342</v>
      </c>
      <c r="Y43" s="15" t="s">
        <v>736</v>
      </c>
      <c r="Z43" s="11" t="s">
        <v>394</v>
      </c>
      <c r="AA43" s="15" t="s">
        <v>737</v>
      </c>
      <c r="AB43" s="11" t="s">
        <v>102</v>
      </c>
      <c r="AC43" s="11" t="s">
        <v>108</v>
      </c>
      <c r="AD43" s="46"/>
    </row>
    <row r="44" spans="1:30" ht="60" customHeight="1">
      <c r="A44" s="51"/>
      <c r="B44" s="12"/>
      <c r="C44" s="12"/>
      <c r="D44" s="14"/>
      <c r="E44" s="14"/>
      <c r="F44" s="13"/>
      <c r="G44" s="13"/>
      <c r="H44" s="13"/>
      <c r="I44" s="11"/>
      <c r="J44" s="93"/>
      <c r="K44" s="13"/>
      <c r="L44" s="13"/>
      <c r="M44" s="11"/>
      <c r="N44" s="11"/>
      <c r="O44" s="15"/>
      <c r="P44" s="15"/>
      <c r="Q44" s="15"/>
      <c r="R44" s="15"/>
      <c r="S44" s="15"/>
      <c r="T44" s="15"/>
      <c r="U44" s="15"/>
      <c r="V44" s="15"/>
      <c r="W44" s="15"/>
      <c r="X44" s="13"/>
      <c r="Y44" s="15"/>
      <c r="Z44" s="11"/>
      <c r="AA44" s="11"/>
      <c r="AB44" s="11"/>
      <c r="AC44" s="11"/>
      <c r="AD44" s="46"/>
    </row>
    <row r="45" spans="1:30" ht="60" customHeight="1">
      <c r="A45" s="11"/>
      <c r="B45" s="12"/>
      <c r="C45" s="12"/>
      <c r="D45" s="14"/>
      <c r="E45" s="14"/>
      <c r="F45" s="13"/>
      <c r="G45" s="13"/>
      <c r="H45" s="13"/>
      <c r="I45" s="11"/>
      <c r="J45" s="93"/>
      <c r="K45" s="13"/>
      <c r="L45" s="13"/>
      <c r="M45" s="11"/>
      <c r="N45" s="11"/>
      <c r="O45" s="15"/>
      <c r="P45" s="15"/>
      <c r="Q45" s="15"/>
      <c r="R45" s="15"/>
      <c r="S45" s="15"/>
      <c r="T45" s="15"/>
      <c r="U45" s="15"/>
      <c r="V45" s="15"/>
      <c r="W45" s="15"/>
      <c r="X45" s="13"/>
      <c r="Y45" s="15"/>
      <c r="Z45" s="11"/>
      <c r="AA45" s="11"/>
      <c r="AB45" s="11"/>
      <c r="AC45" s="11"/>
      <c r="AD45" s="46"/>
    </row>
    <row r="46" spans="1:30" ht="60" customHeight="1">
      <c r="A46" s="11"/>
      <c r="B46" s="12"/>
      <c r="C46" s="12"/>
      <c r="D46" s="14"/>
      <c r="E46" s="14"/>
      <c r="F46" s="13"/>
      <c r="G46" s="13"/>
      <c r="H46" s="13"/>
      <c r="I46" s="11"/>
      <c r="J46" s="93"/>
      <c r="K46" s="13"/>
      <c r="L46" s="13"/>
      <c r="M46" s="11"/>
      <c r="N46" s="11"/>
      <c r="O46" s="15"/>
      <c r="P46" s="15"/>
      <c r="Q46" s="15"/>
      <c r="R46" s="15"/>
      <c r="S46" s="15"/>
      <c r="T46" s="15"/>
      <c r="U46" s="15"/>
      <c r="V46" s="15"/>
      <c r="W46" s="15"/>
      <c r="X46" s="13"/>
      <c r="Y46" s="15"/>
      <c r="Z46" s="11"/>
      <c r="AA46" s="11"/>
      <c r="AB46" s="11"/>
      <c r="AC46" s="11"/>
      <c r="AD46" s="46"/>
    </row>
    <row r="47" spans="1:30" ht="60" customHeight="1">
      <c r="A47" s="11"/>
      <c r="B47" s="12"/>
      <c r="C47" s="12"/>
      <c r="D47" s="14"/>
      <c r="E47" s="14"/>
      <c r="F47" s="13"/>
      <c r="G47" s="13"/>
      <c r="H47" s="13"/>
      <c r="I47" s="11"/>
      <c r="J47" s="93"/>
      <c r="K47" s="13"/>
      <c r="L47" s="13"/>
      <c r="M47" s="11"/>
      <c r="N47" s="11"/>
      <c r="O47" s="15"/>
      <c r="P47" s="15"/>
      <c r="Q47" s="15"/>
      <c r="R47" s="15"/>
      <c r="S47" s="15"/>
      <c r="T47" s="15"/>
      <c r="U47" s="15"/>
      <c r="V47" s="15"/>
      <c r="W47" s="15"/>
      <c r="X47" s="13"/>
      <c r="Y47" s="15"/>
      <c r="Z47" s="11"/>
      <c r="AA47" s="11"/>
      <c r="AB47" s="11"/>
      <c r="AC47" s="11"/>
      <c r="AD47" s="46"/>
    </row>
    <row r="48" spans="1:30" ht="60" customHeight="1">
      <c r="A48" s="11"/>
      <c r="B48" s="12"/>
      <c r="C48" s="12"/>
      <c r="D48" s="14"/>
      <c r="E48" s="14"/>
      <c r="F48" s="13"/>
      <c r="G48" s="13"/>
      <c r="H48" s="13"/>
      <c r="I48" s="11"/>
      <c r="J48" s="93"/>
      <c r="K48" s="13"/>
      <c r="L48" s="13"/>
      <c r="M48" s="11"/>
      <c r="N48" s="11"/>
      <c r="O48" s="15"/>
      <c r="P48" s="15"/>
      <c r="Q48" s="15"/>
      <c r="R48" s="15"/>
      <c r="S48" s="15"/>
      <c r="T48" s="15"/>
      <c r="U48" s="15"/>
      <c r="V48" s="15"/>
      <c r="W48" s="15"/>
      <c r="X48" s="13"/>
      <c r="Y48" s="15"/>
      <c r="Z48" s="11"/>
      <c r="AA48" s="11"/>
      <c r="AB48" s="11"/>
      <c r="AC48" s="11"/>
      <c r="AD48" s="46"/>
    </row>
    <row r="49" spans="1:30" ht="60" customHeight="1">
      <c r="A49" s="11"/>
      <c r="B49" s="12"/>
      <c r="C49" s="12"/>
      <c r="D49" s="14"/>
      <c r="E49" s="14"/>
      <c r="F49" s="13"/>
      <c r="G49" s="13"/>
      <c r="H49" s="13"/>
      <c r="I49" s="11"/>
      <c r="J49" s="13"/>
      <c r="K49" s="13"/>
      <c r="L49" s="13"/>
      <c r="M49" s="11"/>
      <c r="N49" s="11"/>
      <c r="O49" s="15"/>
      <c r="P49" s="15"/>
      <c r="Q49" s="15"/>
      <c r="R49" s="15"/>
      <c r="S49" s="15"/>
      <c r="T49" s="15"/>
      <c r="U49" s="15"/>
      <c r="V49" s="15"/>
      <c r="W49" s="15"/>
      <c r="X49" s="13"/>
      <c r="Y49" s="15"/>
      <c r="Z49" s="11"/>
      <c r="AA49" s="11"/>
      <c r="AB49" s="11"/>
      <c r="AC49" s="11"/>
      <c r="AD49" s="46"/>
    </row>
    <row r="50" spans="1:30" ht="60" customHeight="1">
      <c r="A50" s="11"/>
      <c r="B50" s="12"/>
      <c r="C50" s="12"/>
      <c r="D50" s="14"/>
      <c r="E50" s="14"/>
      <c r="F50" s="13"/>
      <c r="G50" s="13"/>
      <c r="H50" s="13"/>
      <c r="I50" s="11"/>
      <c r="J50" s="13"/>
      <c r="K50" s="13"/>
      <c r="L50" s="13"/>
      <c r="M50" s="11"/>
      <c r="N50" s="11"/>
      <c r="O50" s="15"/>
      <c r="P50" s="15"/>
      <c r="Q50" s="15"/>
      <c r="R50" s="15"/>
      <c r="S50" s="15"/>
      <c r="T50" s="15"/>
      <c r="U50" s="15"/>
      <c r="V50" s="15"/>
      <c r="W50" s="15"/>
      <c r="X50" s="13"/>
      <c r="Y50" s="15"/>
      <c r="Z50" s="11"/>
      <c r="AA50" s="11"/>
      <c r="AB50" s="11"/>
      <c r="AC50" s="11"/>
      <c r="AD50" s="46"/>
    </row>
    <row r="51" spans="1:30" ht="60" customHeight="1">
      <c r="A51" s="11"/>
      <c r="B51" s="12"/>
      <c r="C51" s="12"/>
      <c r="D51" s="14"/>
      <c r="E51" s="14"/>
      <c r="F51" s="13"/>
      <c r="G51" s="13"/>
      <c r="H51" s="13"/>
      <c r="I51" s="11"/>
      <c r="J51" s="13"/>
      <c r="K51" s="13"/>
      <c r="L51" s="13"/>
      <c r="M51" s="11"/>
      <c r="N51" s="11"/>
      <c r="O51" s="15"/>
      <c r="P51" s="15"/>
      <c r="Q51" s="15"/>
      <c r="R51" s="15"/>
      <c r="S51" s="15"/>
      <c r="T51" s="15"/>
      <c r="U51" s="15"/>
      <c r="V51" s="15"/>
      <c r="W51" s="15"/>
      <c r="X51" s="13"/>
      <c r="Y51" s="15"/>
      <c r="Z51" s="11"/>
      <c r="AA51" s="11"/>
      <c r="AB51" s="11"/>
      <c r="AC51" s="11"/>
      <c r="AD51" s="46"/>
    </row>
    <row r="52" spans="1:30" ht="60" customHeight="1">
      <c r="A52" s="11"/>
      <c r="B52" s="12"/>
      <c r="C52" s="12"/>
      <c r="D52" s="14"/>
      <c r="E52" s="14"/>
      <c r="F52" s="13"/>
      <c r="G52" s="13"/>
      <c r="H52" s="13"/>
      <c r="I52" s="11"/>
      <c r="J52" s="13"/>
      <c r="K52" s="13"/>
      <c r="L52" s="13"/>
      <c r="M52" s="11"/>
      <c r="N52" s="11"/>
      <c r="O52" s="15"/>
      <c r="P52" s="15"/>
      <c r="Q52" s="15"/>
      <c r="R52" s="15"/>
      <c r="S52" s="15"/>
      <c r="T52" s="15"/>
      <c r="U52" s="15"/>
      <c r="V52" s="15"/>
      <c r="W52" s="15"/>
      <c r="X52" s="13"/>
      <c r="Y52" s="15"/>
      <c r="Z52" s="11"/>
      <c r="AA52" s="11"/>
      <c r="AB52" s="11"/>
      <c r="AC52" s="11"/>
      <c r="AD52" s="46"/>
    </row>
    <row r="53" spans="1:30" ht="60" customHeight="1">
      <c r="A53" s="11"/>
      <c r="B53" s="12"/>
      <c r="C53" s="12"/>
      <c r="D53" s="14"/>
      <c r="E53" s="14"/>
      <c r="F53" s="13"/>
      <c r="G53" s="13"/>
      <c r="H53" s="13"/>
      <c r="I53" s="11"/>
      <c r="J53" s="13"/>
      <c r="K53" s="13"/>
      <c r="L53" s="13"/>
      <c r="M53" s="11"/>
      <c r="N53" s="11"/>
      <c r="O53" s="15"/>
      <c r="P53" s="15"/>
      <c r="Q53" s="15"/>
      <c r="R53" s="15"/>
      <c r="S53" s="15"/>
      <c r="T53" s="15"/>
      <c r="U53" s="15"/>
      <c r="V53" s="15"/>
      <c r="W53" s="15"/>
      <c r="X53" s="13"/>
      <c r="Y53" s="15"/>
      <c r="Z53" s="11"/>
      <c r="AA53" s="11"/>
      <c r="AB53" s="11"/>
      <c r="AC53" s="11"/>
      <c r="AD53" s="46"/>
    </row>
    <row r="54" spans="1:30" ht="60" customHeight="1">
      <c r="A54" s="11"/>
      <c r="B54" s="12"/>
      <c r="C54" s="12"/>
      <c r="D54" s="14"/>
      <c r="E54" s="14"/>
      <c r="F54" s="13"/>
      <c r="G54" s="13"/>
      <c r="H54" s="13"/>
      <c r="I54" s="11"/>
      <c r="J54" s="13"/>
      <c r="K54" s="13"/>
      <c r="L54" s="13"/>
      <c r="M54" s="11"/>
      <c r="N54" s="11"/>
      <c r="O54" s="15"/>
      <c r="P54" s="15"/>
      <c r="Q54" s="15"/>
      <c r="R54" s="15"/>
      <c r="S54" s="15"/>
      <c r="T54" s="15"/>
      <c r="U54" s="15"/>
      <c r="V54" s="15"/>
      <c r="W54" s="15"/>
      <c r="X54" s="13"/>
      <c r="Y54" s="15"/>
      <c r="Z54" s="11"/>
      <c r="AA54" s="11"/>
      <c r="AB54" s="11"/>
      <c r="AC54" s="11"/>
      <c r="AD54" s="46"/>
    </row>
    <row r="55" spans="1:30" ht="60" customHeight="1">
      <c r="A55" s="11"/>
      <c r="B55" s="12"/>
      <c r="C55" s="12"/>
      <c r="D55" s="14"/>
      <c r="E55" s="14"/>
      <c r="F55" s="13"/>
      <c r="G55" s="13"/>
      <c r="H55" s="13"/>
      <c r="I55" s="11"/>
      <c r="J55" s="13"/>
      <c r="K55" s="13"/>
      <c r="L55" s="13"/>
      <c r="M55" s="11"/>
      <c r="N55" s="11"/>
      <c r="O55" s="15"/>
      <c r="P55" s="15"/>
      <c r="Q55" s="15"/>
      <c r="R55" s="15"/>
      <c r="S55" s="15"/>
      <c r="T55" s="15"/>
      <c r="U55" s="15"/>
      <c r="V55" s="15"/>
      <c r="W55" s="15"/>
      <c r="X55" s="13"/>
      <c r="Y55" s="15"/>
      <c r="Z55" s="11"/>
      <c r="AA55" s="11"/>
      <c r="AB55" s="11"/>
      <c r="AC55" s="11"/>
      <c r="AD55" s="46"/>
    </row>
    <row r="56" spans="1:30" ht="60" customHeight="1">
      <c r="A56" s="11"/>
      <c r="B56" s="12"/>
      <c r="C56" s="12"/>
      <c r="D56" s="14"/>
      <c r="E56" s="14"/>
      <c r="F56" s="13"/>
      <c r="G56" s="13"/>
      <c r="H56" s="13"/>
      <c r="I56" s="11"/>
      <c r="J56" s="13"/>
      <c r="K56" s="13"/>
      <c r="L56" s="13"/>
      <c r="M56" s="11"/>
      <c r="N56" s="11"/>
      <c r="O56" s="15"/>
      <c r="P56" s="15"/>
      <c r="Q56" s="15"/>
      <c r="R56" s="15"/>
      <c r="S56" s="15"/>
      <c r="T56" s="15"/>
      <c r="U56" s="15"/>
      <c r="V56" s="15"/>
      <c r="W56" s="15"/>
      <c r="X56" s="13"/>
      <c r="Y56" s="15"/>
      <c r="Z56" s="11"/>
      <c r="AA56" s="11"/>
      <c r="AB56" s="11"/>
      <c r="AC56" s="11"/>
      <c r="AD56" s="46"/>
    </row>
    <row r="57" spans="1:30" ht="60" customHeight="1">
      <c r="A57" s="11"/>
      <c r="B57" s="12"/>
      <c r="C57" s="12"/>
      <c r="D57" s="14"/>
      <c r="E57" s="14"/>
      <c r="F57" s="13"/>
      <c r="G57" s="13"/>
      <c r="H57" s="13"/>
      <c r="I57" s="11"/>
      <c r="J57" s="13"/>
      <c r="K57" s="13"/>
      <c r="L57" s="13"/>
      <c r="M57" s="11"/>
      <c r="N57" s="11"/>
      <c r="O57" s="15"/>
      <c r="P57" s="15"/>
      <c r="Q57" s="15"/>
      <c r="R57" s="15"/>
      <c r="S57" s="15"/>
      <c r="T57" s="15"/>
      <c r="U57" s="15"/>
      <c r="V57" s="15"/>
      <c r="W57" s="15"/>
      <c r="X57" s="13"/>
      <c r="Y57" s="15"/>
      <c r="Z57" s="11"/>
      <c r="AA57" s="11"/>
      <c r="AB57" s="11"/>
      <c r="AC57" s="11"/>
      <c r="AD57" s="46"/>
    </row>
    <row r="58" spans="1:30" ht="60" customHeight="1">
      <c r="A58" s="11"/>
      <c r="B58" s="12"/>
      <c r="C58" s="12"/>
      <c r="D58" s="14"/>
      <c r="E58" s="14"/>
      <c r="F58" s="13"/>
      <c r="G58" s="13"/>
      <c r="H58" s="13"/>
      <c r="I58" s="11"/>
      <c r="J58" s="13"/>
      <c r="K58" s="13"/>
      <c r="L58" s="13"/>
      <c r="M58" s="11"/>
      <c r="N58" s="11"/>
      <c r="O58" s="15"/>
      <c r="P58" s="15"/>
      <c r="Q58" s="15"/>
      <c r="R58" s="15"/>
      <c r="S58" s="15"/>
      <c r="T58" s="15"/>
      <c r="U58" s="15"/>
      <c r="V58" s="15"/>
      <c r="W58" s="15"/>
      <c r="X58" s="13"/>
      <c r="Y58" s="15"/>
      <c r="Z58" s="11"/>
      <c r="AA58" s="11"/>
      <c r="AB58" s="11"/>
      <c r="AC58" s="11"/>
      <c r="AD58" s="46"/>
    </row>
    <row r="59" spans="1:30" ht="60" customHeight="1">
      <c r="A59" s="11"/>
      <c r="B59" s="12"/>
      <c r="C59" s="12"/>
      <c r="D59" s="14"/>
      <c r="E59" s="14"/>
      <c r="F59" s="13"/>
      <c r="G59" s="13"/>
      <c r="H59" s="13"/>
      <c r="I59" s="11"/>
      <c r="J59" s="13"/>
      <c r="K59" s="13"/>
      <c r="L59" s="13"/>
      <c r="M59" s="11"/>
      <c r="N59" s="11"/>
      <c r="O59" s="15"/>
      <c r="P59" s="15"/>
      <c r="Q59" s="15"/>
      <c r="R59" s="15"/>
      <c r="S59" s="15"/>
      <c r="T59" s="15"/>
      <c r="U59" s="15"/>
      <c r="V59" s="15"/>
      <c r="W59" s="15"/>
      <c r="X59" s="13"/>
      <c r="Y59" s="15"/>
      <c r="Z59" s="11"/>
      <c r="AA59" s="11"/>
      <c r="AB59" s="11"/>
      <c r="AC59" s="11"/>
      <c r="AD59" s="46"/>
    </row>
    <row r="60" spans="1:30" ht="60" customHeight="1">
      <c r="A60" s="11"/>
      <c r="B60" s="12"/>
      <c r="C60" s="12"/>
      <c r="D60" s="14"/>
      <c r="E60" s="14"/>
      <c r="F60" s="13"/>
      <c r="G60" s="13"/>
      <c r="H60" s="13"/>
      <c r="I60" s="11"/>
      <c r="J60" s="13"/>
      <c r="K60" s="13"/>
      <c r="L60" s="13"/>
      <c r="M60" s="11"/>
      <c r="N60" s="11"/>
      <c r="O60" s="15"/>
      <c r="P60" s="15"/>
      <c r="Q60" s="15"/>
      <c r="R60" s="15"/>
      <c r="S60" s="15"/>
      <c r="T60" s="15"/>
      <c r="U60" s="15"/>
      <c r="V60" s="15"/>
      <c r="W60" s="15"/>
      <c r="X60" s="13"/>
      <c r="Y60" s="15"/>
      <c r="Z60" s="11"/>
      <c r="AA60" s="11"/>
      <c r="AB60" s="11"/>
      <c r="AC60" s="11"/>
      <c r="AD60" s="46"/>
    </row>
    <row r="61" spans="1:30" ht="60" customHeight="1">
      <c r="A61" s="11"/>
      <c r="B61" s="12"/>
      <c r="C61" s="12"/>
      <c r="D61" s="14"/>
      <c r="E61" s="14"/>
      <c r="F61" s="13"/>
      <c r="G61" s="13"/>
      <c r="H61" s="13"/>
      <c r="I61" s="11"/>
      <c r="J61" s="13"/>
      <c r="K61" s="13"/>
      <c r="L61" s="13"/>
      <c r="M61" s="11"/>
      <c r="N61" s="11"/>
      <c r="O61" s="15"/>
      <c r="P61" s="15"/>
      <c r="Q61" s="15"/>
      <c r="R61" s="15"/>
      <c r="S61" s="15"/>
      <c r="T61" s="15"/>
      <c r="U61" s="15"/>
      <c r="V61" s="15"/>
      <c r="W61" s="15"/>
      <c r="X61" s="13"/>
      <c r="Y61" s="15"/>
      <c r="Z61" s="11"/>
      <c r="AA61" s="11"/>
      <c r="AB61" s="11"/>
      <c r="AC61" s="11"/>
      <c r="AD61" s="46"/>
    </row>
    <row r="62" spans="1:30" ht="60" customHeight="1">
      <c r="A62" s="11"/>
      <c r="B62" s="12"/>
      <c r="C62" s="12"/>
      <c r="D62" s="14"/>
      <c r="E62" s="14"/>
      <c r="F62" s="13"/>
      <c r="G62" s="13"/>
      <c r="H62" s="13"/>
      <c r="I62" s="11"/>
      <c r="J62" s="13"/>
      <c r="K62" s="13"/>
      <c r="L62" s="13"/>
      <c r="M62" s="11"/>
      <c r="N62" s="11"/>
      <c r="O62" s="15"/>
      <c r="P62" s="15"/>
      <c r="Q62" s="15"/>
      <c r="R62" s="15"/>
      <c r="S62" s="15"/>
      <c r="T62" s="15"/>
      <c r="U62" s="15"/>
      <c r="V62" s="15"/>
      <c r="W62" s="15"/>
      <c r="X62" s="13"/>
      <c r="Y62" s="15"/>
      <c r="Z62" s="11"/>
      <c r="AA62" s="11"/>
      <c r="AB62" s="11"/>
      <c r="AC62" s="11"/>
      <c r="AD62" s="46"/>
    </row>
    <row r="63" spans="1:30" ht="60" customHeight="1">
      <c r="A63" s="11"/>
      <c r="B63" s="12"/>
      <c r="C63" s="12"/>
      <c r="D63" s="14"/>
      <c r="E63" s="14"/>
      <c r="F63" s="13"/>
      <c r="G63" s="13"/>
      <c r="H63" s="13"/>
      <c r="I63" s="11"/>
      <c r="J63" s="13"/>
      <c r="K63" s="13"/>
      <c r="L63" s="13"/>
      <c r="M63" s="11"/>
      <c r="N63" s="11"/>
      <c r="O63" s="15"/>
      <c r="P63" s="15"/>
      <c r="Q63" s="15"/>
      <c r="R63" s="15"/>
      <c r="S63" s="15"/>
      <c r="T63" s="15"/>
      <c r="U63" s="15"/>
      <c r="V63" s="15"/>
      <c r="W63" s="15"/>
      <c r="X63" s="13"/>
      <c r="Y63" s="15"/>
      <c r="Z63" s="11"/>
      <c r="AA63" s="11"/>
      <c r="AB63" s="11"/>
      <c r="AC63" s="11"/>
      <c r="AD63" s="46"/>
    </row>
    <row r="64" spans="1:30" ht="60" customHeight="1">
      <c r="A64" s="11"/>
      <c r="B64" s="12"/>
      <c r="C64" s="12"/>
      <c r="D64" s="14"/>
      <c r="E64" s="14"/>
      <c r="F64" s="13"/>
      <c r="G64" s="13"/>
      <c r="H64" s="13"/>
      <c r="I64" s="11"/>
      <c r="J64" s="13"/>
      <c r="K64" s="13"/>
      <c r="L64" s="13"/>
      <c r="M64" s="11"/>
      <c r="N64" s="11"/>
      <c r="O64" s="15"/>
      <c r="P64" s="15"/>
      <c r="Q64" s="15"/>
      <c r="R64" s="15"/>
      <c r="S64" s="15"/>
      <c r="T64" s="15"/>
      <c r="U64" s="15"/>
      <c r="V64" s="15"/>
      <c r="W64" s="15"/>
      <c r="X64" s="13"/>
      <c r="Y64" s="15"/>
      <c r="Z64" s="11"/>
      <c r="AA64" s="11"/>
      <c r="AB64" s="11"/>
      <c r="AC64" s="11"/>
      <c r="AD64" s="46"/>
    </row>
    <row r="65" spans="1:30" ht="60" customHeight="1">
      <c r="A65" s="11"/>
      <c r="B65" s="12"/>
      <c r="C65" s="12"/>
      <c r="D65" s="14"/>
      <c r="E65" s="14"/>
      <c r="F65" s="13"/>
      <c r="G65" s="13"/>
      <c r="H65" s="13"/>
      <c r="I65" s="11"/>
      <c r="J65" s="13"/>
      <c r="K65" s="13"/>
      <c r="L65" s="13"/>
      <c r="M65" s="11"/>
      <c r="N65" s="11"/>
      <c r="O65" s="15"/>
      <c r="P65" s="15"/>
      <c r="Q65" s="15"/>
      <c r="R65" s="15"/>
      <c r="S65" s="15"/>
      <c r="T65" s="15"/>
      <c r="U65" s="15"/>
      <c r="V65" s="15"/>
      <c r="W65" s="15"/>
      <c r="X65" s="13"/>
      <c r="Y65" s="15"/>
      <c r="Z65" s="11"/>
      <c r="AA65" s="11"/>
      <c r="AB65" s="11"/>
      <c r="AC65" s="11"/>
      <c r="AD65" s="46"/>
    </row>
    <row r="66" spans="1:30" ht="60" customHeight="1">
      <c r="A66" s="11"/>
      <c r="B66" s="12"/>
      <c r="C66" s="12"/>
      <c r="D66" s="14"/>
      <c r="E66" s="14"/>
      <c r="F66" s="13"/>
      <c r="G66" s="13"/>
      <c r="H66" s="13"/>
      <c r="I66" s="11"/>
      <c r="J66" s="13"/>
      <c r="K66" s="13"/>
      <c r="L66" s="13"/>
      <c r="M66" s="11"/>
      <c r="N66" s="11"/>
      <c r="O66" s="15"/>
      <c r="P66" s="15"/>
      <c r="Q66" s="15"/>
      <c r="R66" s="15"/>
      <c r="S66" s="15"/>
      <c r="T66" s="15"/>
      <c r="U66" s="15"/>
      <c r="V66" s="15"/>
      <c r="W66" s="15"/>
      <c r="X66" s="13"/>
      <c r="Y66" s="15"/>
      <c r="Z66" s="11"/>
      <c r="AA66" s="11"/>
      <c r="AB66" s="11"/>
      <c r="AC66" s="11"/>
      <c r="AD66" s="46"/>
    </row>
    <row r="67" spans="1:30" ht="60" customHeight="1">
      <c r="A67" s="11"/>
      <c r="B67" s="12"/>
      <c r="C67" s="12"/>
      <c r="D67" s="14"/>
      <c r="E67" s="14"/>
      <c r="F67" s="13"/>
      <c r="G67" s="13"/>
      <c r="H67" s="13"/>
      <c r="I67" s="11"/>
      <c r="J67" s="13"/>
      <c r="K67" s="13"/>
      <c r="L67" s="13"/>
      <c r="M67" s="11"/>
      <c r="N67" s="11"/>
      <c r="O67" s="15"/>
      <c r="P67" s="15"/>
      <c r="Q67" s="15"/>
      <c r="R67" s="15"/>
      <c r="S67" s="15"/>
      <c r="T67" s="15"/>
      <c r="U67" s="15"/>
      <c r="V67" s="15"/>
      <c r="W67" s="15"/>
      <c r="X67" s="13"/>
      <c r="Y67" s="15"/>
      <c r="Z67" s="11"/>
      <c r="AA67" s="11"/>
      <c r="AB67" s="11"/>
      <c r="AC67" s="11"/>
      <c r="AD67" s="46"/>
    </row>
    <row r="68" spans="1:30" ht="60" customHeight="1">
      <c r="A68" s="11"/>
      <c r="B68" s="12"/>
      <c r="C68" s="12"/>
      <c r="D68" s="14"/>
      <c r="E68" s="14"/>
      <c r="F68" s="13"/>
      <c r="G68" s="13"/>
      <c r="H68" s="13"/>
      <c r="I68" s="11"/>
      <c r="J68" s="13"/>
      <c r="K68" s="13"/>
      <c r="L68" s="13"/>
      <c r="M68" s="11"/>
      <c r="N68" s="11"/>
      <c r="O68" s="15"/>
      <c r="P68" s="15"/>
      <c r="Q68" s="15"/>
      <c r="R68" s="15"/>
      <c r="S68" s="15"/>
      <c r="T68" s="15"/>
      <c r="U68" s="15"/>
      <c r="V68" s="15"/>
      <c r="W68" s="15"/>
      <c r="X68" s="13"/>
      <c r="Y68" s="15"/>
      <c r="Z68" s="11"/>
      <c r="AA68" s="11"/>
      <c r="AB68" s="11"/>
      <c r="AC68" s="11"/>
      <c r="AD68" s="46"/>
    </row>
    <row r="69" spans="1:30" ht="60" customHeight="1">
      <c r="A69" s="11"/>
      <c r="B69" s="12"/>
      <c r="C69" s="12"/>
      <c r="D69" s="14"/>
      <c r="E69" s="14"/>
      <c r="F69" s="13"/>
      <c r="G69" s="13"/>
      <c r="H69" s="13"/>
      <c r="I69" s="11"/>
      <c r="J69" s="13"/>
      <c r="K69" s="13"/>
      <c r="L69" s="13"/>
      <c r="M69" s="11"/>
      <c r="N69" s="11"/>
      <c r="O69" s="15"/>
      <c r="P69" s="15"/>
      <c r="Q69" s="15"/>
      <c r="R69" s="15"/>
      <c r="S69" s="15"/>
      <c r="T69" s="15"/>
      <c r="U69" s="15"/>
      <c r="V69" s="15"/>
      <c r="W69" s="15"/>
      <c r="X69" s="13"/>
      <c r="Y69" s="15"/>
      <c r="Z69" s="11"/>
      <c r="AA69" s="11"/>
      <c r="AB69" s="11"/>
      <c r="AC69" s="11"/>
      <c r="AD69" s="46"/>
    </row>
    <row r="70" spans="1:30" ht="60" customHeight="1">
      <c r="A70" s="11"/>
      <c r="B70" s="12"/>
      <c r="C70" s="12"/>
      <c r="D70" s="14"/>
      <c r="E70" s="14"/>
      <c r="F70" s="13"/>
      <c r="G70" s="13"/>
      <c r="H70" s="13"/>
      <c r="I70" s="11"/>
      <c r="J70" s="13"/>
      <c r="K70" s="13"/>
      <c r="L70" s="13"/>
      <c r="M70" s="11"/>
      <c r="N70" s="11"/>
      <c r="O70" s="15"/>
      <c r="P70" s="15"/>
      <c r="Q70" s="15"/>
      <c r="R70" s="15"/>
      <c r="S70" s="15"/>
      <c r="T70" s="15"/>
      <c r="U70" s="15"/>
      <c r="V70" s="15"/>
      <c r="W70" s="15"/>
      <c r="X70" s="13"/>
      <c r="Y70" s="15"/>
      <c r="Z70" s="11"/>
      <c r="AA70" s="11"/>
      <c r="AB70" s="11"/>
      <c r="AC70" s="11"/>
      <c r="AD70" s="46"/>
    </row>
    <row r="71" spans="1:30" ht="60" customHeight="1">
      <c r="A71" s="11"/>
      <c r="B71" s="12"/>
      <c r="C71" s="12"/>
      <c r="D71" s="14"/>
      <c r="E71" s="14"/>
      <c r="F71" s="13"/>
      <c r="G71" s="13"/>
      <c r="H71" s="13"/>
      <c r="I71" s="11"/>
      <c r="J71" s="13"/>
      <c r="K71" s="13"/>
      <c r="L71" s="13"/>
      <c r="M71" s="11"/>
      <c r="N71" s="11"/>
      <c r="O71" s="15"/>
      <c r="P71" s="15"/>
      <c r="Q71" s="15"/>
      <c r="R71" s="15"/>
      <c r="S71" s="15"/>
      <c r="T71" s="15"/>
      <c r="U71" s="15"/>
      <c r="V71" s="15"/>
      <c r="W71" s="15"/>
      <c r="X71" s="13"/>
      <c r="Y71" s="15"/>
      <c r="Z71" s="11"/>
      <c r="AA71" s="11"/>
      <c r="AB71" s="11"/>
      <c r="AC71" s="11"/>
      <c r="AD71" s="46"/>
    </row>
    <row r="72" spans="1:30" ht="60" customHeight="1">
      <c r="A72" s="11"/>
      <c r="B72" s="12"/>
      <c r="C72" s="12"/>
      <c r="D72" s="14"/>
      <c r="E72" s="14"/>
      <c r="F72" s="13"/>
      <c r="G72" s="13"/>
      <c r="H72" s="13"/>
      <c r="I72" s="11"/>
      <c r="J72" s="13"/>
      <c r="K72" s="13"/>
      <c r="L72" s="13"/>
      <c r="M72" s="11"/>
      <c r="N72" s="11"/>
      <c r="O72" s="15"/>
      <c r="P72" s="15"/>
      <c r="Q72" s="15"/>
      <c r="R72" s="15"/>
      <c r="S72" s="15"/>
      <c r="T72" s="15"/>
      <c r="U72" s="15"/>
      <c r="V72" s="15"/>
      <c r="W72" s="15"/>
      <c r="X72" s="13"/>
      <c r="Y72" s="15"/>
      <c r="Z72" s="11"/>
      <c r="AA72" s="11"/>
      <c r="AB72" s="11"/>
      <c r="AC72" s="11"/>
      <c r="AD72" s="46"/>
    </row>
    <row r="73" spans="1:30" ht="60" customHeight="1">
      <c r="A73" s="11"/>
      <c r="B73" s="12"/>
      <c r="C73" s="12"/>
      <c r="D73" s="14"/>
      <c r="E73" s="14"/>
      <c r="F73" s="13"/>
      <c r="G73" s="13"/>
      <c r="H73" s="13"/>
      <c r="I73" s="11"/>
      <c r="J73" s="13"/>
      <c r="K73" s="13"/>
      <c r="L73" s="13"/>
      <c r="M73" s="11"/>
      <c r="N73" s="11"/>
      <c r="O73" s="15"/>
      <c r="P73" s="15"/>
      <c r="Q73" s="15"/>
      <c r="R73" s="15"/>
      <c r="S73" s="15"/>
      <c r="T73" s="15"/>
      <c r="U73" s="15"/>
      <c r="V73" s="15"/>
      <c r="W73" s="15"/>
      <c r="X73" s="13"/>
      <c r="Y73" s="15"/>
      <c r="Z73" s="11"/>
      <c r="AA73" s="11"/>
      <c r="AB73" s="11"/>
      <c r="AC73" s="11"/>
      <c r="AD73" s="46"/>
    </row>
    <row r="74" spans="1:30" ht="60" customHeight="1">
      <c r="A74" s="11"/>
      <c r="B74" s="12"/>
      <c r="C74" s="12"/>
      <c r="D74" s="14"/>
      <c r="E74" s="14"/>
      <c r="F74" s="13"/>
      <c r="G74" s="13"/>
      <c r="H74" s="13"/>
      <c r="I74" s="11"/>
      <c r="J74" s="13"/>
      <c r="K74" s="13"/>
      <c r="L74" s="13"/>
      <c r="M74" s="11"/>
      <c r="N74" s="11"/>
      <c r="O74" s="15"/>
      <c r="P74" s="15"/>
      <c r="Q74" s="15"/>
      <c r="R74" s="15"/>
      <c r="S74" s="15"/>
      <c r="T74" s="15"/>
      <c r="U74" s="15"/>
      <c r="V74" s="15"/>
      <c r="W74" s="15"/>
      <c r="X74" s="13"/>
      <c r="Y74" s="15"/>
      <c r="Z74" s="11"/>
      <c r="AA74" s="11"/>
      <c r="AB74" s="11"/>
      <c r="AC74" s="11"/>
      <c r="AD74" s="46"/>
    </row>
    <row r="75" spans="1:30" ht="60" customHeight="1">
      <c r="A75" s="11"/>
      <c r="B75" s="12"/>
      <c r="C75" s="12"/>
      <c r="D75" s="14"/>
      <c r="E75" s="14"/>
      <c r="F75" s="13"/>
      <c r="G75" s="13"/>
      <c r="H75" s="13"/>
      <c r="I75" s="11"/>
      <c r="J75" s="13"/>
      <c r="K75" s="13"/>
      <c r="L75" s="13"/>
      <c r="M75" s="11"/>
      <c r="N75" s="11"/>
      <c r="O75" s="15"/>
      <c r="P75" s="15"/>
      <c r="Q75" s="15"/>
      <c r="R75" s="15"/>
      <c r="S75" s="15"/>
      <c r="T75" s="15"/>
      <c r="U75" s="15"/>
      <c r="V75" s="15"/>
      <c r="W75" s="15"/>
      <c r="X75" s="13"/>
      <c r="Y75" s="15"/>
      <c r="Z75" s="11"/>
      <c r="AA75" s="11"/>
      <c r="AB75" s="11"/>
      <c r="AC75" s="11"/>
      <c r="AD75" s="46"/>
    </row>
    <row r="76" spans="1:30" ht="60" customHeight="1">
      <c r="A76" s="11"/>
      <c r="B76" s="12"/>
      <c r="C76" s="12"/>
      <c r="D76" s="14"/>
      <c r="E76" s="14"/>
      <c r="F76" s="13"/>
      <c r="G76" s="13"/>
      <c r="H76" s="13"/>
      <c r="I76" s="11"/>
      <c r="J76" s="13"/>
      <c r="K76" s="13"/>
      <c r="L76" s="13"/>
      <c r="M76" s="11"/>
      <c r="N76" s="11"/>
      <c r="O76" s="15"/>
      <c r="P76" s="15"/>
      <c r="Q76" s="15"/>
      <c r="R76" s="15"/>
      <c r="S76" s="15"/>
      <c r="T76" s="15"/>
      <c r="U76" s="15"/>
      <c r="V76" s="15"/>
      <c r="W76" s="15"/>
      <c r="X76" s="13"/>
      <c r="Y76" s="15"/>
      <c r="Z76" s="11"/>
      <c r="AA76" s="11"/>
      <c r="AB76" s="11"/>
      <c r="AC76" s="11"/>
      <c r="AD76" s="46"/>
    </row>
    <row r="77" spans="1:30" ht="60" customHeight="1">
      <c r="A77" s="11"/>
      <c r="B77" s="12"/>
      <c r="C77" s="12"/>
      <c r="D77" s="14"/>
      <c r="E77" s="14"/>
      <c r="F77" s="13"/>
      <c r="G77" s="13"/>
      <c r="H77" s="13"/>
      <c r="I77" s="11"/>
      <c r="J77" s="13"/>
      <c r="K77" s="13"/>
      <c r="L77" s="13"/>
      <c r="M77" s="11"/>
      <c r="N77" s="11"/>
      <c r="O77" s="15"/>
      <c r="P77" s="15"/>
      <c r="Q77" s="15"/>
      <c r="R77" s="15"/>
      <c r="S77" s="15"/>
      <c r="T77" s="15"/>
      <c r="U77" s="15"/>
      <c r="V77" s="15"/>
      <c r="W77" s="15"/>
      <c r="X77" s="13"/>
      <c r="Y77" s="15"/>
      <c r="Z77" s="11"/>
      <c r="AA77" s="11"/>
      <c r="AB77" s="11"/>
      <c r="AC77" s="11"/>
      <c r="AD77" s="46"/>
    </row>
    <row r="78" spans="1:30" ht="60" customHeight="1">
      <c r="A78" s="11"/>
      <c r="B78" s="12"/>
      <c r="C78" s="12"/>
      <c r="D78" s="14"/>
      <c r="E78" s="14"/>
      <c r="F78" s="13"/>
      <c r="G78" s="13"/>
      <c r="H78" s="13"/>
      <c r="I78" s="11"/>
      <c r="J78" s="13"/>
      <c r="K78" s="13"/>
      <c r="L78" s="13"/>
      <c r="M78" s="11"/>
      <c r="N78" s="11"/>
      <c r="O78" s="15"/>
      <c r="P78" s="15"/>
      <c r="Q78" s="15"/>
      <c r="R78" s="15"/>
      <c r="S78" s="15"/>
      <c r="T78" s="15"/>
      <c r="U78" s="15"/>
      <c r="V78" s="15"/>
      <c r="W78" s="15"/>
      <c r="X78" s="13"/>
      <c r="Y78" s="15"/>
      <c r="Z78" s="11"/>
      <c r="AA78" s="11"/>
      <c r="AB78" s="11"/>
      <c r="AC78" s="11"/>
      <c r="AD78" s="46"/>
    </row>
    <row r="79" spans="1:30" ht="60" customHeight="1">
      <c r="A79" s="11"/>
      <c r="B79" s="12"/>
      <c r="C79" s="12"/>
      <c r="D79" s="14"/>
      <c r="E79" s="14"/>
      <c r="F79" s="13"/>
      <c r="G79" s="13"/>
      <c r="H79" s="13"/>
      <c r="I79" s="11"/>
      <c r="J79" s="13"/>
      <c r="K79" s="13"/>
      <c r="L79" s="13"/>
      <c r="M79" s="11"/>
      <c r="N79" s="11"/>
      <c r="O79" s="15"/>
      <c r="P79" s="15"/>
      <c r="Q79" s="15"/>
      <c r="R79" s="15"/>
      <c r="S79" s="15"/>
      <c r="T79" s="15"/>
      <c r="U79" s="15"/>
      <c r="V79" s="15"/>
      <c r="W79" s="15"/>
      <c r="X79" s="13"/>
      <c r="Y79" s="15"/>
      <c r="Z79" s="11"/>
      <c r="AA79" s="11"/>
      <c r="AB79" s="11"/>
      <c r="AC79" s="11"/>
      <c r="AD79" s="46"/>
    </row>
    <row r="80" spans="1:30" ht="60" customHeight="1">
      <c r="A80" s="11"/>
      <c r="B80" s="12"/>
      <c r="C80" s="12"/>
      <c r="D80" s="14"/>
      <c r="E80" s="14"/>
      <c r="F80" s="13"/>
      <c r="G80" s="13"/>
      <c r="H80" s="13"/>
      <c r="I80" s="11"/>
      <c r="J80" s="13"/>
      <c r="K80" s="13"/>
      <c r="L80" s="13"/>
      <c r="M80" s="11"/>
      <c r="N80" s="11"/>
      <c r="O80" s="15"/>
      <c r="P80" s="15"/>
      <c r="Q80" s="15"/>
      <c r="R80" s="15"/>
      <c r="S80" s="15"/>
      <c r="T80" s="15"/>
      <c r="U80" s="15"/>
      <c r="V80" s="15"/>
      <c r="W80" s="15"/>
      <c r="X80" s="13"/>
      <c r="Y80" s="15"/>
      <c r="Z80" s="11"/>
      <c r="AA80" s="11"/>
      <c r="AB80" s="11"/>
      <c r="AC80" s="11"/>
      <c r="AD80" s="46"/>
    </row>
    <row r="81" spans="1:30" ht="60" customHeight="1">
      <c r="A81" s="11"/>
      <c r="B81" s="12"/>
      <c r="C81" s="12"/>
      <c r="D81" s="14"/>
      <c r="E81" s="14"/>
      <c r="F81" s="13"/>
      <c r="G81" s="13"/>
      <c r="H81" s="13"/>
      <c r="I81" s="11"/>
      <c r="J81" s="13"/>
      <c r="K81" s="13"/>
      <c r="L81" s="13"/>
      <c r="M81" s="11"/>
      <c r="N81" s="11"/>
      <c r="O81" s="15"/>
      <c r="P81" s="15"/>
      <c r="Q81" s="15"/>
      <c r="R81" s="15"/>
      <c r="S81" s="15"/>
      <c r="T81" s="15"/>
      <c r="U81" s="15"/>
      <c r="V81" s="15"/>
      <c r="W81" s="15"/>
      <c r="X81" s="13"/>
      <c r="Y81" s="15"/>
      <c r="Z81" s="11"/>
      <c r="AA81" s="11"/>
      <c r="AB81" s="11"/>
      <c r="AC81" s="11"/>
      <c r="AD81" s="46"/>
    </row>
    <row r="82" spans="1:30" ht="60" customHeight="1">
      <c r="A82" s="11"/>
      <c r="B82" s="12"/>
      <c r="C82" s="12"/>
      <c r="D82" s="14"/>
      <c r="E82" s="14"/>
      <c r="F82" s="13"/>
      <c r="G82" s="13"/>
      <c r="H82" s="13"/>
      <c r="I82" s="11"/>
      <c r="J82" s="13"/>
      <c r="K82" s="13"/>
      <c r="L82" s="13"/>
      <c r="M82" s="11"/>
      <c r="N82" s="11"/>
      <c r="O82" s="15"/>
      <c r="P82" s="15"/>
      <c r="Q82" s="15"/>
      <c r="R82" s="15"/>
      <c r="S82" s="15"/>
      <c r="T82" s="15"/>
      <c r="U82" s="15"/>
      <c r="V82" s="15"/>
      <c r="W82" s="15"/>
      <c r="X82" s="13"/>
      <c r="Y82" s="15"/>
      <c r="Z82" s="11"/>
      <c r="AA82" s="11"/>
      <c r="AB82" s="11"/>
      <c r="AC82" s="11"/>
      <c r="AD82" s="46"/>
    </row>
    <row r="83" spans="1:30" ht="60" customHeight="1">
      <c r="A83" s="11"/>
      <c r="B83" s="12"/>
      <c r="C83" s="12"/>
      <c r="D83" s="14"/>
      <c r="E83" s="14"/>
      <c r="F83" s="13"/>
      <c r="G83" s="13"/>
      <c r="H83" s="13"/>
      <c r="I83" s="11"/>
      <c r="J83" s="13"/>
      <c r="K83" s="13"/>
      <c r="L83" s="13"/>
      <c r="M83" s="11"/>
      <c r="N83" s="11"/>
      <c r="O83" s="15"/>
      <c r="P83" s="15"/>
      <c r="Q83" s="15"/>
      <c r="R83" s="15"/>
      <c r="S83" s="15"/>
      <c r="T83" s="15"/>
      <c r="U83" s="15"/>
      <c r="V83" s="15"/>
      <c r="W83" s="15"/>
      <c r="X83" s="13"/>
      <c r="Y83" s="15"/>
      <c r="Z83" s="11"/>
      <c r="AA83" s="11"/>
      <c r="AB83" s="11"/>
      <c r="AC83" s="11"/>
      <c r="AD83" s="46"/>
    </row>
    <row r="84" spans="1:30" ht="60" customHeight="1">
      <c r="A84" s="11"/>
      <c r="B84" s="12"/>
      <c r="C84" s="12"/>
      <c r="D84" s="14"/>
      <c r="E84" s="14"/>
      <c r="F84" s="13"/>
      <c r="G84" s="13"/>
      <c r="H84" s="13"/>
      <c r="I84" s="11"/>
      <c r="J84" s="13"/>
      <c r="K84" s="13"/>
      <c r="L84" s="13"/>
      <c r="M84" s="11"/>
      <c r="N84" s="11"/>
      <c r="O84" s="15"/>
      <c r="P84" s="15"/>
      <c r="Q84" s="15"/>
      <c r="R84" s="15"/>
      <c r="S84" s="15"/>
      <c r="T84" s="15"/>
      <c r="U84" s="15"/>
      <c r="V84" s="15"/>
      <c r="W84" s="15"/>
      <c r="X84" s="13"/>
      <c r="Y84" s="15"/>
      <c r="Z84" s="11"/>
      <c r="AA84" s="11"/>
      <c r="AB84" s="11"/>
      <c r="AC84" s="11"/>
      <c r="AD84" s="46"/>
    </row>
    <row r="85" spans="1:30" ht="60" customHeight="1">
      <c r="A85" s="11"/>
      <c r="B85" s="12"/>
      <c r="C85" s="12"/>
      <c r="D85" s="14"/>
      <c r="E85" s="14"/>
      <c r="F85" s="13"/>
      <c r="G85" s="13"/>
      <c r="H85" s="13"/>
      <c r="I85" s="11"/>
      <c r="J85" s="13"/>
      <c r="K85" s="13"/>
      <c r="L85" s="13"/>
      <c r="M85" s="11"/>
      <c r="N85" s="11"/>
      <c r="O85" s="15"/>
      <c r="P85" s="15"/>
      <c r="Q85" s="15"/>
      <c r="R85" s="15"/>
      <c r="S85" s="15"/>
      <c r="T85" s="15"/>
      <c r="U85" s="15"/>
      <c r="V85" s="15"/>
      <c r="W85" s="15"/>
      <c r="X85" s="13"/>
      <c r="Y85" s="15"/>
      <c r="Z85" s="11"/>
      <c r="AA85" s="11"/>
      <c r="AB85" s="11"/>
      <c r="AC85" s="11"/>
      <c r="AD85" s="46"/>
    </row>
    <row r="86" spans="1:30" ht="60" customHeight="1">
      <c r="A86" s="11"/>
      <c r="B86" s="12"/>
      <c r="C86" s="12"/>
      <c r="D86" s="14"/>
      <c r="E86" s="14"/>
      <c r="F86" s="13"/>
      <c r="G86" s="13"/>
      <c r="H86" s="13"/>
      <c r="I86" s="11"/>
      <c r="J86" s="13"/>
      <c r="K86" s="13"/>
      <c r="L86" s="13"/>
      <c r="M86" s="11"/>
      <c r="N86" s="11"/>
      <c r="O86" s="15"/>
      <c r="P86" s="15"/>
      <c r="Q86" s="15"/>
      <c r="R86" s="15"/>
      <c r="S86" s="15"/>
      <c r="T86" s="15"/>
      <c r="U86" s="15"/>
      <c r="V86" s="15"/>
      <c r="W86" s="15"/>
      <c r="X86" s="13"/>
      <c r="Y86" s="15"/>
      <c r="Z86" s="11"/>
      <c r="AA86" s="11"/>
      <c r="AB86" s="11"/>
      <c r="AC86" s="11"/>
      <c r="AD86" s="46"/>
    </row>
    <row r="87" spans="1:30" ht="60" customHeight="1">
      <c r="A87" s="11"/>
      <c r="B87" s="12"/>
      <c r="C87" s="12"/>
      <c r="D87" s="14"/>
      <c r="E87" s="14"/>
      <c r="F87" s="13"/>
      <c r="G87" s="13"/>
      <c r="H87" s="13"/>
      <c r="I87" s="11"/>
      <c r="J87" s="13"/>
      <c r="K87" s="13"/>
      <c r="L87" s="13"/>
      <c r="M87" s="11"/>
      <c r="N87" s="11"/>
      <c r="O87" s="15"/>
      <c r="P87" s="15"/>
      <c r="Q87" s="15"/>
      <c r="R87" s="15"/>
      <c r="S87" s="15"/>
      <c r="T87" s="15"/>
      <c r="U87" s="15"/>
      <c r="V87" s="15"/>
      <c r="W87" s="15"/>
      <c r="X87" s="13"/>
      <c r="Y87" s="15"/>
      <c r="Z87" s="11"/>
      <c r="AA87" s="11"/>
      <c r="AB87" s="11"/>
      <c r="AC87" s="11"/>
      <c r="AD87" s="46"/>
    </row>
    <row r="88" spans="1:30" ht="60" customHeight="1">
      <c r="A88" s="11"/>
      <c r="B88" s="12"/>
      <c r="C88" s="12"/>
      <c r="D88" s="14"/>
      <c r="E88" s="14"/>
      <c r="F88" s="13"/>
      <c r="G88" s="13"/>
      <c r="H88" s="13"/>
      <c r="I88" s="11"/>
      <c r="J88" s="13"/>
      <c r="K88" s="13"/>
      <c r="L88" s="13"/>
      <c r="M88" s="11"/>
      <c r="N88" s="11"/>
      <c r="O88" s="15"/>
      <c r="P88" s="15"/>
      <c r="Q88" s="15"/>
      <c r="R88" s="15"/>
      <c r="S88" s="15"/>
      <c r="T88" s="15"/>
      <c r="U88" s="15"/>
      <c r="V88" s="15"/>
      <c r="W88" s="15"/>
      <c r="X88" s="13"/>
      <c r="Y88" s="15"/>
      <c r="Z88" s="11"/>
      <c r="AA88" s="11"/>
      <c r="AB88" s="11"/>
      <c r="AC88" s="11"/>
      <c r="AD88" s="46"/>
    </row>
    <row r="89" spans="1:30" ht="60" customHeight="1">
      <c r="A89" s="11"/>
      <c r="B89" s="12"/>
      <c r="C89" s="12"/>
      <c r="D89" s="14"/>
      <c r="E89" s="14"/>
      <c r="F89" s="13"/>
      <c r="G89" s="13"/>
      <c r="H89" s="13"/>
      <c r="I89" s="11"/>
      <c r="J89" s="13"/>
      <c r="K89" s="13"/>
      <c r="L89" s="13"/>
      <c r="M89" s="11"/>
      <c r="N89" s="11"/>
      <c r="O89" s="15"/>
      <c r="P89" s="15"/>
      <c r="Q89" s="15"/>
      <c r="R89" s="15"/>
      <c r="S89" s="15"/>
      <c r="T89" s="15"/>
      <c r="U89" s="15"/>
      <c r="V89" s="15"/>
      <c r="W89" s="15"/>
      <c r="X89" s="13"/>
      <c r="Y89" s="15"/>
      <c r="Z89" s="11"/>
      <c r="AA89" s="11"/>
      <c r="AB89" s="11"/>
      <c r="AC89" s="11"/>
      <c r="AD89" s="46"/>
    </row>
    <row r="90" spans="1:30" ht="60" customHeight="1">
      <c r="A90" s="11"/>
      <c r="B90" s="12"/>
      <c r="C90" s="12"/>
      <c r="D90" s="14"/>
      <c r="E90" s="14"/>
      <c r="F90" s="13"/>
      <c r="G90" s="13"/>
      <c r="H90" s="13"/>
      <c r="I90" s="11"/>
      <c r="J90" s="13"/>
      <c r="K90" s="13"/>
      <c r="L90" s="13"/>
      <c r="M90" s="11"/>
      <c r="N90" s="11"/>
      <c r="O90" s="15"/>
      <c r="P90" s="15"/>
      <c r="Q90" s="15"/>
      <c r="R90" s="15"/>
      <c r="S90" s="15"/>
      <c r="T90" s="15"/>
      <c r="U90" s="15"/>
      <c r="V90" s="15"/>
      <c r="W90" s="15"/>
      <c r="X90" s="13"/>
      <c r="Y90" s="15"/>
      <c r="Z90" s="11"/>
      <c r="AA90" s="11"/>
      <c r="AB90" s="11"/>
      <c r="AC90" s="11"/>
      <c r="AD90" s="46"/>
    </row>
    <row r="91" spans="1:30" ht="60" customHeight="1">
      <c r="A91" s="11"/>
      <c r="B91" s="12"/>
      <c r="C91" s="12"/>
      <c r="D91" s="14"/>
      <c r="E91" s="14"/>
      <c r="F91" s="13"/>
      <c r="G91" s="13"/>
      <c r="H91" s="13"/>
      <c r="I91" s="11"/>
      <c r="J91" s="13"/>
      <c r="K91" s="13"/>
      <c r="L91" s="13"/>
      <c r="M91" s="11"/>
      <c r="N91" s="11"/>
      <c r="O91" s="15"/>
      <c r="P91" s="15"/>
      <c r="Q91" s="15"/>
      <c r="R91" s="15"/>
      <c r="S91" s="15"/>
      <c r="T91" s="15"/>
      <c r="U91" s="15"/>
      <c r="V91" s="15"/>
      <c r="W91" s="15"/>
      <c r="X91" s="13"/>
      <c r="Y91" s="15"/>
      <c r="Z91" s="11"/>
      <c r="AA91" s="11"/>
      <c r="AB91" s="11"/>
      <c r="AC91" s="11"/>
      <c r="AD91" s="46"/>
    </row>
    <row r="92" spans="1:30" ht="60" customHeight="1">
      <c r="A92" s="11"/>
      <c r="B92" s="12"/>
      <c r="C92" s="12"/>
      <c r="D92" s="14"/>
      <c r="E92" s="14"/>
      <c r="F92" s="13"/>
      <c r="G92" s="13"/>
      <c r="H92" s="13"/>
      <c r="I92" s="11"/>
      <c r="J92" s="13"/>
      <c r="K92" s="13"/>
      <c r="L92" s="13"/>
      <c r="M92" s="11"/>
      <c r="N92" s="11"/>
      <c r="O92" s="15"/>
      <c r="P92" s="15"/>
      <c r="Q92" s="15"/>
      <c r="R92" s="15"/>
      <c r="S92" s="15"/>
      <c r="T92" s="15"/>
      <c r="U92" s="15"/>
      <c r="V92" s="15"/>
      <c r="W92" s="15"/>
      <c r="X92" s="13"/>
      <c r="Y92" s="15"/>
      <c r="Z92" s="11"/>
      <c r="AA92" s="11"/>
      <c r="AB92" s="11"/>
      <c r="AC92" s="11"/>
      <c r="AD92" s="46"/>
    </row>
    <row r="93" spans="1:30" ht="60" customHeight="1">
      <c r="A93" s="11"/>
      <c r="B93" s="12"/>
      <c r="C93" s="12"/>
      <c r="D93" s="14"/>
      <c r="E93" s="14"/>
      <c r="F93" s="13"/>
      <c r="G93" s="13"/>
      <c r="H93" s="13"/>
      <c r="I93" s="11"/>
      <c r="J93" s="13"/>
      <c r="K93" s="13"/>
      <c r="L93" s="13"/>
      <c r="M93" s="11"/>
      <c r="N93" s="11"/>
      <c r="O93" s="15"/>
      <c r="P93" s="15"/>
      <c r="Q93" s="15"/>
      <c r="R93" s="15"/>
      <c r="S93" s="15"/>
      <c r="T93" s="15"/>
      <c r="U93" s="15"/>
      <c r="V93" s="15"/>
      <c r="W93" s="15"/>
      <c r="X93" s="13"/>
      <c r="Y93" s="15"/>
      <c r="Z93" s="11"/>
      <c r="AA93" s="11"/>
      <c r="AB93" s="11"/>
      <c r="AC93" s="11"/>
      <c r="AD93" s="46"/>
    </row>
    <row r="94" spans="1:30" ht="60" customHeight="1">
      <c r="A94" s="11"/>
      <c r="B94" s="12"/>
      <c r="C94" s="12"/>
      <c r="D94" s="14"/>
      <c r="E94" s="14"/>
      <c r="F94" s="13"/>
      <c r="G94" s="13"/>
      <c r="H94" s="13"/>
      <c r="I94" s="11"/>
      <c r="J94" s="13"/>
      <c r="K94" s="13"/>
      <c r="L94" s="13"/>
      <c r="M94" s="11"/>
      <c r="N94" s="11"/>
      <c r="O94" s="15"/>
      <c r="P94" s="15"/>
      <c r="Q94" s="15"/>
      <c r="R94" s="15"/>
      <c r="S94" s="15"/>
      <c r="T94" s="15"/>
      <c r="U94" s="15"/>
      <c r="V94" s="15"/>
      <c r="W94" s="15"/>
      <c r="X94" s="13"/>
      <c r="Y94" s="15"/>
      <c r="Z94" s="11"/>
      <c r="AA94" s="11"/>
      <c r="AB94" s="11"/>
      <c r="AC94" s="11"/>
      <c r="AD94" s="46"/>
    </row>
    <row r="95" spans="1:30" ht="60" customHeight="1">
      <c r="A95" s="11"/>
      <c r="B95" s="12"/>
      <c r="C95" s="12"/>
      <c r="D95" s="14"/>
      <c r="E95" s="14"/>
      <c r="F95" s="13"/>
      <c r="G95" s="13"/>
      <c r="H95" s="13"/>
      <c r="I95" s="11"/>
      <c r="J95" s="13"/>
      <c r="K95" s="13"/>
      <c r="L95" s="13"/>
      <c r="M95" s="11"/>
      <c r="N95" s="11"/>
      <c r="O95" s="15"/>
      <c r="P95" s="15"/>
      <c r="Q95" s="15"/>
      <c r="R95" s="15"/>
      <c r="S95" s="15"/>
      <c r="T95" s="15"/>
      <c r="U95" s="15"/>
      <c r="V95" s="15"/>
      <c r="W95" s="15"/>
      <c r="X95" s="13"/>
      <c r="Y95" s="15"/>
      <c r="Z95" s="11"/>
      <c r="AA95" s="11"/>
      <c r="AB95" s="11"/>
      <c r="AC95" s="11"/>
      <c r="AD95" s="46"/>
    </row>
    <row r="96" spans="1:30" ht="60" customHeight="1">
      <c r="A96" s="11"/>
      <c r="B96" s="12"/>
      <c r="C96" s="12"/>
      <c r="D96" s="14"/>
      <c r="E96" s="14"/>
      <c r="F96" s="13"/>
      <c r="G96" s="13"/>
      <c r="H96" s="13"/>
      <c r="I96" s="11"/>
      <c r="J96" s="13"/>
      <c r="K96" s="13"/>
      <c r="L96" s="13"/>
      <c r="M96" s="11"/>
      <c r="N96" s="11"/>
      <c r="O96" s="15"/>
      <c r="P96" s="15"/>
      <c r="Q96" s="15"/>
      <c r="R96" s="15"/>
      <c r="S96" s="15"/>
      <c r="T96" s="15"/>
      <c r="U96" s="15"/>
      <c r="V96" s="15"/>
      <c r="W96" s="15"/>
      <c r="X96" s="13"/>
      <c r="Y96" s="15"/>
      <c r="Z96" s="11"/>
      <c r="AA96" s="11"/>
      <c r="AB96" s="11"/>
      <c r="AC96" s="11"/>
      <c r="AD96" s="46"/>
    </row>
    <row r="97" spans="1:30" ht="60" customHeight="1">
      <c r="A97" s="11"/>
      <c r="B97" s="12"/>
      <c r="C97" s="12"/>
      <c r="D97" s="14"/>
      <c r="E97" s="14"/>
      <c r="F97" s="13"/>
      <c r="G97" s="13"/>
      <c r="H97" s="13"/>
      <c r="I97" s="11"/>
      <c r="J97" s="13"/>
      <c r="K97" s="13"/>
      <c r="L97" s="13"/>
      <c r="M97" s="11"/>
      <c r="N97" s="11"/>
      <c r="O97" s="15"/>
      <c r="P97" s="15"/>
      <c r="Q97" s="15"/>
      <c r="R97" s="15"/>
      <c r="S97" s="15"/>
      <c r="T97" s="15"/>
      <c r="U97" s="15"/>
      <c r="V97" s="15"/>
      <c r="W97" s="15"/>
      <c r="X97" s="13"/>
      <c r="Y97" s="15"/>
      <c r="Z97" s="11"/>
      <c r="AA97" s="11"/>
      <c r="AB97" s="11"/>
      <c r="AC97" s="11"/>
      <c r="AD97" s="46"/>
    </row>
    <row r="98" spans="1:30" ht="60" customHeight="1">
      <c r="A98" s="11"/>
      <c r="B98" s="12"/>
      <c r="C98" s="12"/>
      <c r="D98" s="14"/>
      <c r="E98" s="14"/>
      <c r="F98" s="13"/>
      <c r="G98" s="13"/>
      <c r="H98" s="13"/>
      <c r="I98" s="11"/>
      <c r="J98" s="13"/>
      <c r="K98" s="13"/>
      <c r="L98" s="13"/>
      <c r="M98" s="11"/>
      <c r="N98" s="11"/>
      <c r="O98" s="15"/>
      <c r="P98" s="15"/>
      <c r="Q98" s="15"/>
      <c r="R98" s="15"/>
      <c r="S98" s="15"/>
      <c r="T98" s="15"/>
      <c r="U98" s="15"/>
      <c r="V98" s="15"/>
      <c r="W98" s="15"/>
      <c r="X98" s="13"/>
      <c r="Y98" s="15"/>
      <c r="Z98" s="11"/>
      <c r="AA98" s="11"/>
      <c r="AB98" s="11"/>
      <c r="AC98" s="11"/>
      <c r="AD98" s="46"/>
    </row>
  </sheetData>
  <mergeCells count="7">
    <mergeCell ref="A2:AC2"/>
    <mergeCell ref="A1:AC1"/>
    <mergeCell ref="A4:E4"/>
    <mergeCell ref="F4:I4"/>
    <mergeCell ref="J4:N4"/>
    <mergeCell ref="O4:W4"/>
    <mergeCell ref="X4:AD4"/>
  </mergeCells>
  <phoneticPr fontId="28" type="noConversion"/>
  <dataValidations count="3">
    <dataValidation type="list" allowBlank="1" showInputMessage="1" showErrorMessage="1" sqref="Z6:Z9" xr:uid="{00000000-0002-0000-0100-000000000000}">
      <formula1>#REF!</formula1>
    </dataValidation>
    <dataValidation type="list" sqref="B6:C9 F6:F12 AC6:AC9 X6:X9 T6:V9 L6:P9" xr:uid="{00000000-0002-0000-0100-000001000000}">
      <formula1>#REF!</formula1>
    </dataValidation>
    <dataValidation sqref="C33" xr:uid="{00000000-0002-0000-0100-000002000000}"/>
  </dataValidations>
  <hyperlinks>
    <hyperlink ref="Y11" r:id="rId1" xr:uid="{00000000-0004-0000-0100-000000000000}"/>
    <hyperlink ref="Y12" r:id="rId2" xr:uid="{00000000-0004-0000-0100-000001000000}"/>
    <hyperlink ref="Y15" r:id="rId3" xr:uid="{00000000-0004-0000-0100-000002000000}"/>
    <hyperlink ref="Y16" r:id="rId4" display="https://www.sicaac.gov.co/Seguridad/Registro" xr:uid="{00000000-0004-0000-0100-000003000000}"/>
    <hyperlink ref="Y17" r:id="rId5" xr:uid="{00000000-0004-0000-0100-000004000000}"/>
    <hyperlink ref="Y18" r:id="rId6" xr:uid="{00000000-0004-0000-0100-000005000000}"/>
    <hyperlink ref="Y19" r:id="rId7" display="https://www.sicaac.gov.co/Seguridad/Registro" xr:uid="{00000000-0004-0000-0100-000006000000}"/>
    <hyperlink ref="Y20" r:id="rId8" display="https://www.sicaac.gov.co/Seguridad/Registro" xr:uid="{00000000-0004-0000-0100-000007000000}"/>
    <hyperlink ref="Y21" r:id="rId9" display="https://www.sicaac.gov.co/Seguridad/Registro" xr:uid="{00000000-0004-0000-0100-000008000000}"/>
    <hyperlink ref="Y33" r:id="rId10" xr:uid="{00000000-0004-0000-0100-000009000000}"/>
    <hyperlink ref="Y34" r:id="rId11" xr:uid="{00000000-0004-0000-0100-00000A000000}"/>
  </hyperlinks>
  <pageMargins left="0.7" right="0.7" top="0.75" bottom="0.75" header="0.3" footer="0.3"/>
  <pageSetup paperSize="9" orientation="portrait" r:id="rId12"/>
  <legacyDrawing r:id="rId13"/>
  <tableParts count="1">
    <tablePart r:id="rId14"/>
  </tableParts>
  <extLst>
    <ext xmlns:x14="http://schemas.microsoft.com/office/spreadsheetml/2009/9/main" uri="{CCE6A557-97BC-4b89-ADB6-D9C93CAAB3DF}">
      <x14:dataValidations xmlns:xm="http://schemas.microsoft.com/office/excel/2006/main" count="19">
        <x14:dataValidation type="list" xr:uid="{00000000-0002-0000-0100-000003000000}">
          <x14:formula1>
            <xm:f>Catalogos!$A$2:$A$7</xm:f>
          </x14:formula1>
          <xm:sqref>B15:C21 B44:C98</xm:sqref>
        </x14:dataValidation>
        <x14:dataValidation type="list" xr:uid="{00000000-0002-0000-0100-000004000000}">
          <x14:formula1>
            <xm:f>Catalogos!$D$2:$D$16</xm:f>
          </x14:formula1>
          <xm:sqref>L15:L21 L44:L98</xm:sqref>
        </x14:dataValidation>
        <x14:dataValidation type="list" xr:uid="{00000000-0002-0000-0100-000005000000}">
          <x14:formula1>
            <xm:f>Catalogos!$E$2:$E$7</xm:f>
          </x14:formula1>
          <xm:sqref>M15:M21 M44:M98</xm:sqref>
        </x14:dataValidation>
        <x14:dataValidation type="list" xr:uid="{00000000-0002-0000-0100-000006000000}">
          <x14:formula1>
            <xm:f>Catalogos!$F$2:$F$7</xm:f>
          </x14:formula1>
          <xm:sqref>N15:N21 N44:N98</xm:sqref>
        </x14:dataValidation>
        <x14:dataValidation type="list" xr:uid="{00000000-0002-0000-0100-000007000000}">
          <x14:formula1>
            <xm:f>Catalogos!$G$2:$G$10</xm:f>
          </x14:formula1>
          <xm:sqref>O15:O21 O44:O98</xm:sqref>
        </x14:dataValidation>
        <x14:dataValidation type="list" xr:uid="{00000000-0002-0000-0100-000008000000}">
          <x14:formula1>
            <xm:f>Catalogos!$H$2:$H$5</xm:f>
          </x14:formula1>
          <xm:sqref>P15:P21 P44:P98</xm:sqref>
        </x14:dataValidation>
        <x14:dataValidation type="list" xr:uid="{00000000-0002-0000-0100-000009000000}">
          <x14:formula1>
            <xm:f>Catalogos!$I$2:$I$12</xm:f>
          </x14:formula1>
          <xm:sqref>T15:U21 T44:U98</xm:sqref>
        </x14:dataValidation>
        <x14:dataValidation type="list" xr:uid="{00000000-0002-0000-0100-00000A000000}">
          <x14:formula1>
            <xm:f>Catalogos!$J$2:$J$9</xm:f>
          </x14:formula1>
          <xm:sqref>V15:V21 V44:V98</xm:sqref>
        </x14:dataValidation>
        <x14:dataValidation type="list" xr:uid="{00000000-0002-0000-0100-00000B000000}">
          <x14:formula1>
            <xm:f>Catalogos!$K$2:$K$10</xm:f>
          </x14:formula1>
          <xm:sqref>X15:X21 X44:X98</xm:sqref>
        </x14:dataValidation>
        <x14:dataValidation type="list" xr:uid="{00000000-0002-0000-0100-00000C000000}">
          <x14:formula1>
            <xm:f>Catalogos!$M$2:$M$6</xm:f>
          </x14:formula1>
          <xm:sqref>AC15:AC21 AC44:AC98</xm:sqref>
        </x14:dataValidation>
        <x14:dataValidation type="list" xr:uid="{00000000-0002-0000-0100-00000D000000}">
          <x14:formula1>
            <xm:f>Catalogos!$F$2:$F$9</xm:f>
          </x14:formula1>
          <xm:sqref>N15:N21 N44:N98</xm:sqref>
        </x14:dataValidation>
        <x14:dataValidation type="list" xr:uid="{00000000-0002-0000-0100-00000E000000}">
          <x14:formula1>
            <xm:f>Catalogos!$J$2:$J$10</xm:f>
          </x14:formula1>
          <xm:sqref>V15:V21 V44:V98</xm:sqref>
        </x14:dataValidation>
        <x14:dataValidation type="list" xr:uid="{00000000-0002-0000-0100-00000F000000}">
          <x14:formula1>
            <xm:f>Catalogos!$M$2:$M$7</xm:f>
          </x14:formula1>
          <xm:sqref>AC15:AC21 AC44:AC98</xm:sqref>
        </x14:dataValidation>
        <x14:dataValidation type="list" xr:uid="{00000000-0002-0000-0100-000010000000}">
          <x14:formula1>
            <xm:f>Catalogos!$C$2:$C$6</xm:f>
          </x14:formula1>
          <xm:sqref>F15:F21 F44:F98</xm:sqref>
        </x14:dataValidation>
        <x14:dataValidation type="list" allowBlank="1" showInputMessage="1" showErrorMessage="1" xr:uid="{00000000-0002-0000-0100-000011000000}">
          <x14:formula1>
            <xm:f>Catalogos!$L$2:$L$25</xm:f>
          </x14:formula1>
          <xm:sqref>Z15:Z19</xm:sqref>
        </x14:dataValidation>
        <x14:dataValidation type="list" allowBlank="1" showInputMessage="1" showErrorMessage="1" xr:uid="{00000000-0002-0000-0100-000012000000}">
          <x14:formula1>
            <xm:f>'D:\Users\MARVELV\Downloads\[MATRIZ OFERTA INSTITUCIONAL 2026_DJF.xlsx]Catalogos'!#REF!</xm:f>
          </x14:formula1>
          <xm:sqref>Z22:Z32</xm:sqref>
        </x14:dataValidation>
        <x14:dataValidation type="list" xr:uid="{00000000-0002-0000-0100-000013000000}">
          <x14:formula1>
            <xm:f>'D:\Users\MARVELV\Downloads\[MATRIZ OFERTA INSTITUCIONAL 2026_DJF.xlsx]Catalogos'!#REF!</xm:f>
          </x14:formula1>
          <xm:sqref>F22:F32 AC22:AC32 X22:X32 L22:P32 T22:V32 B22:B32</xm:sqref>
        </x14:dataValidation>
        <x14:dataValidation type="list" allowBlank="1" showInputMessage="1" showErrorMessage="1" xr:uid="{00000000-0002-0000-0100-000021000000}">
          <x14:formula1>
            <xm:f>'D:\Users\MARVELV\Downloads\[MATRIZ OFERTA INSTITUCIONAL 2026 DPDAR SEA SCFSQE.xlsx]Catalogos'!#REF!</xm:f>
          </x14:formula1>
          <xm:sqref>Z33:Z42</xm:sqref>
        </x14:dataValidation>
        <x14:dataValidation type="list" xr:uid="{00000000-0002-0000-0100-000022000000}">
          <x14:formula1>
            <xm:f>'D:\Users\MARVELV\Downloads\[MATRIZ OFERTA INSTITUCIONAL 2026 DPDAR SEA SCFSQE.xlsx]Catalogos'!#REF!</xm:f>
          </x14:formula1>
          <xm:sqref>F33:F42 C35:C42 B33:B42 X33:X42 L33:P42 W34 T33:V42 AC33:AC42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00"/>
  <sheetViews>
    <sheetView topLeftCell="A2" workbookViewId="0">
      <selection activeCell="D2" sqref="D2"/>
    </sheetView>
  </sheetViews>
  <sheetFormatPr baseColWidth="10" defaultColWidth="8.875" defaultRowHeight="14.25"/>
  <cols>
    <col min="1" max="26" width="22" customWidth="1"/>
  </cols>
  <sheetData>
    <row r="1" spans="1:26" ht="37.35" customHeight="1">
      <c r="A1" s="5" t="s">
        <v>149</v>
      </c>
      <c r="B1" s="5" t="s">
        <v>150</v>
      </c>
      <c r="C1" s="5" t="s">
        <v>151</v>
      </c>
      <c r="D1" s="5" t="s">
        <v>152</v>
      </c>
      <c r="E1" s="5" t="s">
        <v>153</v>
      </c>
      <c r="F1" s="5" t="s">
        <v>154</v>
      </c>
      <c r="G1" s="5" t="s">
        <v>155</v>
      </c>
      <c r="H1" s="5"/>
      <c r="I1" s="5"/>
      <c r="J1" s="5"/>
      <c r="K1" s="5"/>
      <c r="L1" s="5"/>
      <c r="M1" s="5"/>
      <c r="N1" s="5"/>
      <c r="O1" s="5"/>
      <c r="P1" s="5"/>
      <c r="Q1" s="5"/>
      <c r="R1" s="5"/>
      <c r="S1" s="5"/>
      <c r="T1" s="5"/>
      <c r="U1" s="5"/>
      <c r="V1" s="5"/>
      <c r="W1" s="5"/>
      <c r="X1" s="5"/>
      <c r="Y1" s="5"/>
      <c r="Z1" s="5"/>
    </row>
    <row r="2" spans="1:26" ht="51">
      <c r="A2" s="4" t="s">
        <v>156</v>
      </c>
      <c r="B2" s="4" t="s">
        <v>60</v>
      </c>
      <c r="C2" s="4" t="s">
        <v>157</v>
      </c>
      <c r="D2" s="4" t="s">
        <v>158</v>
      </c>
      <c r="E2" s="4" t="s">
        <v>159</v>
      </c>
      <c r="F2" s="4" t="s">
        <v>160</v>
      </c>
      <c r="G2" s="4" t="s">
        <v>161</v>
      </c>
      <c r="H2" s="3"/>
      <c r="I2" s="3"/>
      <c r="J2" s="3"/>
      <c r="K2" s="3"/>
      <c r="L2" s="3"/>
      <c r="M2" s="3"/>
      <c r="N2" s="3"/>
      <c r="O2" s="3"/>
      <c r="P2" s="3"/>
      <c r="Q2" s="3"/>
      <c r="R2" s="3"/>
      <c r="S2" s="3"/>
      <c r="T2" s="3"/>
      <c r="U2" s="3"/>
      <c r="V2" s="3"/>
      <c r="W2" s="3"/>
      <c r="X2" s="3"/>
      <c r="Y2" s="3"/>
      <c r="Z2" s="3"/>
    </row>
    <row r="3" spans="1:26" ht="51">
      <c r="A3" s="4" t="s">
        <v>156</v>
      </c>
      <c r="B3" s="4" t="s">
        <v>162</v>
      </c>
      <c r="C3" s="4" t="s">
        <v>163</v>
      </c>
      <c r="D3" s="4" t="s">
        <v>164</v>
      </c>
      <c r="E3" s="4" t="s">
        <v>165</v>
      </c>
      <c r="F3" s="4" t="s">
        <v>160</v>
      </c>
      <c r="G3" s="4" t="s">
        <v>161</v>
      </c>
      <c r="H3" s="3"/>
      <c r="I3" s="3"/>
      <c r="J3" s="3"/>
      <c r="K3" s="3"/>
      <c r="L3" s="3"/>
      <c r="M3" s="3"/>
      <c r="N3" s="3"/>
      <c r="O3" s="3"/>
      <c r="P3" s="3"/>
      <c r="Q3" s="3"/>
      <c r="R3" s="3"/>
      <c r="S3" s="3"/>
      <c r="T3" s="3"/>
      <c r="U3" s="3"/>
      <c r="V3" s="3"/>
      <c r="W3" s="3"/>
      <c r="X3" s="3"/>
      <c r="Y3" s="3"/>
      <c r="Z3" s="3"/>
    </row>
    <row r="4" spans="1:26" ht="51">
      <c r="A4" s="4" t="s">
        <v>156</v>
      </c>
      <c r="B4" s="4" t="s">
        <v>166</v>
      </c>
      <c r="C4" s="4" t="s">
        <v>163</v>
      </c>
      <c r="D4" s="4" t="s">
        <v>164</v>
      </c>
      <c r="E4" s="4" t="s">
        <v>167</v>
      </c>
      <c r="F4" s="4" t="s">
        <v>160</v>
      </c>
      <c r="G4" s="4" t="s">
        <v>161</v>
      </c>
      <c r="H4" s="3"/>
      <c r="I4" s="3"/>
      <c r="J4" s="3"/>
      <c r="K4" s="3"/>
      <c r="L4" s="3"/>
      <c r="M4" s="3"/>
      <c r="N4" s="3"/>
      <c r="O4" s="3"/>
      <c r="P4" s="3"/>
      <c r="Q4" s="3"/>
      <c r="R4" s="3"/>
      <c r="S4" s="3"/>
      <c r="T4" s="3"/>
      <c r="U4" s="3"/>
      <c r="V4" s="3"/>
      <c r="W4" s="3"/>
      <c r="X4" s="3"/>
      <c r="Y4" s="3"/>
      <c r="Z4" s="3"/>
    </row>
    <row r="5" spans="1:26" ht="51">
      <c r="A5" s="4" t="s">
        <v>156</v>
      </c>
      <c r="B5" s="4" t="s">
        <v>63</v>
      </c>
      <c r="C5" s="4" t="s">
        <v>168</v>
      </c>
      <c r="D5" s="4" t="s">
        <v>169</v>
      </c>
      <c r="E5" s="4" t="s">
        <v>170</v>
      </c>
      <c r="F5" s="4" t="s">
        <v>160</v>
      </c>
      <c r="G5" s="4" t="s">
        <v>161</v>
      </c>
      <c r="H5" s="3"/>
      <c r="I5" s="3"/>
      <c r="J5" s="3"/>
      <c r="K5" s="3"/>
      <c r="L5" s="3"/>
      <c r="M5" s="3"/>
      <c r="N5" s="3"/>
      <c r="O5" s="3"/>
      <c r="P5" s="3"/>
      <c r="Q5" s="3"/>
      <c r="R5" s="3"/>
      <c r="S5" s="3"/>
      <c r="T5" s="3"/>
      <c r="U5" s="3"/>
      <c r="V5" s="3"/>
      <c r="W5" s="3"/>
      <c r="X5" s="3"/>
      <c r="Y5" s="3"/>
      <c r="Z5" s="3"/>
    </row>
    <row r="6" spans="1:26" ht="51">
      <c r="A6" s="4" t="s">
        <v>156</v>
      </c>
      <c r="B6" s="4" t="s">
        <v>64</v>
      </c>
      <c r="C6" s="4" t="s">
        <v>168</v>
      </c>
      <c r="D6" s="4" t="s">
        <v>169</v>
      </c>
      <c r="E6" s="4" t="s">
        <v>171</v>
      </c>
      <c r="F6" s="4" t="s">
        <v>160</v>
      </c>
      <c r="G6" s="4" t="s">
        <v>161</v>
      </c>
      <c r="H6" s="3"/>
      <c r="I6" s="3"/>
      <c r="J6" s="3"/>
      <c r="K6" s="3"/>
      <c r="L6" s="3"/>
      <c r="M6" s="3"/>
      <c r="N6" s="3"/>
      <c r="O6" s="3"/>
      <c r="P6" s="3"/>
      <c r="Q6" s="3"/>
      <c r="R6" s="3"/>
      <c r="S6" s="3"/>
      <c r="T6" s="3"/>
      <c r="U6" s="3"/>
      <c r="V6" s="3"/>
      <c r="W6" s="3"/>
      <c r="X6" s="3"/>
      <c r="Y6" s="3"/>
      <c r="Z6" s="3"/>
    </row>
    <row r="7" spans="1:26" ht="51">
      <c r="A7" s="4" t="s">
        <v>156</v>
      </c>
      <c r="B7" s="4" t="s">
        <v>172</v>
      </c>
      <c r="C7" s="4" t="s">
        <v>168</v>
      </c>
      <c r="D7" s="4" t="s">
        <v>169</v>
      </c>
      <c r="E7" s="4" t="s">
        <v>173</v>
      </c>
      <c r="F7" s="4" t="s">
        <v>160</v>
      </c>
      <c r="G7" s="4" t="s">
        <v>161</v>
      </c>
      <c r="H7" s="3"/>
      <c r="I7" s="3"/>
      <c r="J7" s="3"/>
      <c r="K7" s="3"/>
      <c r="L7" s="3"/>
      <c r="M7" s="3"/>
      <c r="N7" s="3"/>
      <c r="O7" s="3"/>
      <c r="P7" s="3"/>
      <c r="Q7" s="3"/>
      <c r="R7" s="3"/>
      <c r="S7" s="3"/>
      <c r="T7" s="3"/>
      <c r="U7" s="3"/>
      <c r="V7" s="3"/>
      <c r="W7" s="3"/>
      <c r="X7" s="3"/>
      <c r="Y7" s="3"/>
      <c r="Z7" s="3"/>
    </row>
    <row r="8" spans="1:26" ht="51">
      <c r="A8" s="4" t="s">
        <v>156</v>
      </c>
      <c r="B8" s="4" t="s">
        <v>174</v>
      </c>
      <c r="C8" s="4" t="s">
        <v>168</v>
      </c>
      <c r="D8" s="4" t="s">
        <v>169</v>
      </c>
      <c r="E8" s="4" t="s">
        <v>175</v>
      </c>
      <c r="F8" s="4" t="s">
        <v>160</v>
      </c>
      <c r="G8" s="4" t="s">
        <v>161</v>
      </c>
      <c r="H8" s="3"/>
      <c r="I8" s="3"/>
      <c r="J8" s="3"/>
      <c r="K8" s="3"/>
      <c r="L8" s="3"/>
      <c r="M8" s="3"/>
      <c r="N8" s="3"/>
      <c r="O8" s="3"/>
      <c r="P8" s="3"/>
      <c r="Q8" s="3"/>
      <c r="R8" s="3"/>
      <c r="S8" s="3"/>
      <c r="T8" s="3"/>
      <c r="U8" s="3"/>
      <c r="V8" s="3"/>
      <c r="W8" s="3"/>
      <c r="X8" s="3"/>
      <c r="Y8" s="3"/>
      <c r="Z8" s="3"/>
    </row>
    <row r="9" spans="1:26" ht="51">
      <c r="A9" s="4" t="s">
        <v>176</v>
      </c>
      <c r="B9" s="4" t="s">
        <v>65</v>
      </c>
      <c r="C9" s="4" t="s">
        <v>163</v>
      </c>
      <c r="D9" s="4" t="s">
        <v>164</v>
      </c>
      <c r="E9" s="4" t="s">
        <v>177</v>
      </c>
      <c r="F9" s="4" t="s">
        <v>160</v>
      </c>
      <c r="G9" s="4" t="s">
        <v>161</v>
      </c>
      <c r="H9" s="3"/>
      <c r="I9" s="3"/>
      <c r="J9" s="3"/>
      <c r="K9" s="3"/>
      <c r="L9" s="3"/>
      <c r="M9" s="3"/>
      <c r="N9" s="3"/>
      <c r="O9" s="3"/>
      <c r="P9" s="3"/>
      <c r="Q9" s="3"/>
      <c r="R9" s="3"/>
      <c r="S9" s="3"/>
      <c r="T9" s="3"/>
      <c r="U9" s="3"/>
      <c r="V9" s="3"/>
      <c r="W9" s="3"/>
      <c r="X9" s="3"/>
      <c r="Y9" s="3"/>
      <c r="Z9" s="3"/>
    </row>
    <row r="10" spans="1:26" ht="51">
      <c r="A10" s="4" t="s">
        <v>176</v>
      </c>
      <c r="B10" s="4" t="s">
        <v>67</v>
      </c>
      <c r="C10" s="4" t="s">
        <v>163</v>
      </c>
      <c r="D10" s="4" t="s">
        <v>178</v>
      </c>
      <c r="E10" s="4" t="s">
        <v>179</v>
      </c>
      <c r="F10" s="4" t="s">
        <v>160</v>
      </c>
      <c r="G10" s="4" t="s">
        <v>161</v>
      </c>
      <c r="H10" s="3"/>
      <c r="I10" s="3"/>
      <c r="J10" s="3"/>
      <c r="K10" s="3"/>
      <c r="L10" s="3"/>
      <c r="M10" s="3"/>
      <c r="N10" s="3"/>
      <c r="O10" s="3"/>
      <c r="P10" s="3"/>
      <c r="Q10" s="3"/>
      <c r="R10" s="3"/>
      <c r="S10" s="3"/>
      <c r="T10" s="3"/>
      <c r="U10" s="3"/>
      <c r="V10" s="3"/>
      <c r="W10" s="3"/>
      <c r="X10" s="3"/>
      <c r="Y10" s="3"/>
      <c r="Z10" s="3"/>
    </row>
    <row r="11" spans="1:26" ht="51">
      <c r="A11" s="4" t="s">
        <v>176</v>
      </c>
      <c r="B11" s="4" t="s">
        <v>180</v>
      </c>
      <c r="C11" s="4" t="s">
        <v>168</v>
      </c>
      <c r="D11" s="4" t="s">
        <v>178</v>
      </c>
      <c r="E11" s="4" t="s">
        <v>181</v>
      </c>
      <c r="F11" s="4" t="s">
        <v>160</v>
      </c>
      <c r="G11" s="4" t="s">
        <v>161</v>
      </c>
      <c r="H11" s="3"/>
      <c r="I11" s="3"/>
      <c r="J11" s="3"/>
      <c r="K11" s="3"/>
      <c r="L11" s="3"/>
      <c r="M11" s="3"/>
      <c r="N11" s="3"/>
      <c r="O11" s="3"/>
      <c r="P11" s="3"/>
      <c r="Q11" s="3"/>
      <c r="R11" s="3"/>
      <c r="S11" s="3"/>
      <c r="T11" s="3"/>
      <c r="U11" s="3"/>
      <c r="V11" s="3"/>
      <c r="W11" s="3"/>
      <c r="X11" s="3"/>
      <c r="Y11" s="3"/>
      <c r="Z11" s="3"/>
    </row>
    <row r="12" spans="1:26" ht="51">
      <c r="A12" s="4" t="s">
        <v>176</v>
      </c>
      <c r="B12" s="4" t="s">
        <v>68</v>
      </c>
      <c r="C12" s="4" t="s">
        <v>168</v>
      </c>
      <c r="D12" s="4" t="s">
        <v>178</v>
      </c>
      <c r="E12" s="4" t="s">
        <v>182</v>
      </c>
      <c r="F12" s="4" t="s">
        <v>160</v>
      </c>
      <c r="G12" s="4" t="s">
        <v>161</v>
      </c>
      <c r="H12" s="3"/>
      <c r="I12" s="3"/>
      <c r="J12" s="3"/>
      <c r="K12" s="3"/>
      <c r="L12" s="3"/>
      <c r="M12" s="3"/>
      <c r="N12" s="3"/>
      <c r="O12" s="3"/>
      <c r="P12" s="3"/>
      <c r="Q12" s="3"/>
      <c r="R12" s="3"/>
      <c r="S12" s="3"/>
      <c r="T12" s="3"/>
      <c r="U12" s="3"/>
      <c r="V12" s="3"/>
      <c r="W12" s="3"/>
      <c r="X12" s="3"/>
      <c r="Y12" s="3"/>
      <c r="Z12" s="3"/>
    </row>
    <row r="13" spans="1:26" ht="51">
      <c r="A13" s="4" t="s">
        <v>176</v>
      </c>
      <c r="B13" s="4" t="s">
        <v>183</v>
      </c>
      <c r="C13" s="4" t="s">
        <v>168</v>
      </c>
      <c r="D13" s="4" t="s">
        <v>178</v>
      </c>
      <c r="E13" s="4" t="s">
        <v>184</v>
      </c>
      <c r="F13" s="4" t="s">
        <v>160</v>
      </c>
      <c r="G13" s="4" t="s">
        <v>161</v>
      </c>
      <c r="H13" s="3"/>
      <c r="I13" s="3"/>
      <c r="J13" s="3"/>
      <c r="K13" s="3"/>
      <c r="L13" s="3"/>
      <c r="M13" s="3"/>
      <c r="N13" s="3"/>
      <c r="O13" s="3"/>
      <c r="P13" s="3"/>
      <c r="Q13" s="3"/>
      <c r="R13" s="3"/>
      <c r="S13" s="3"/>
      <c r="T13" s="3"/>
      <c r="U13" s="3"/>
      <c r="V13" s="3"/>
      <c r="W13" s="3"/>
      <c r="X13" s="3"/>
      <c r="Y13" s="3"/>
      <c r="Z13" s="3"/>
    </row>
    <row r="14" spans="1:26" ht="51">
      <c r="A14" s="4" t="s">
        <v>185</v>
      </c>
      <c r="B14" s="4" t="s">
        <v>69</v>
      </c>
      <c r="C14" s="4" t="s">
        <v>163</v>
      </c>
      <c r="D14" s="4" t="s">
        <v>178</v>
      </c>
      <c r="E14" s="4" t="s">
        <v>186</v>
      </c>
      <c r="F14" s="4" t="s">
        <v>160</v>
      </c>
      <c r="G14" s="4" t="s">
        <v>161</v>
      </c>
      <c r="H14" s="3"/>
      <c r="I14" s="3"/>
      <c r="J14" s="3"/>
      <c r="K14" s="3"/>
      <c r="L14" s="3"/>
      <c r="M14" s="3"/>
      <c r="N14" s="3"/>
      <c r="O14" s="3"/>
      <c r="P14" s="3"/>
      <c r="Q14" s="3"/>
      <c r="R14" s="3"/>
      <c r="S14" s="3"/>
      <c r="T14" s="3"/>
      <c r="U14" s="3"/>
      <c r="V14" s="3"/>
      <c r="W14" s="3"/>
      <c r="X14" s="3"/>
      <c r="Y14" s="3"/>
      <c r="Z14" s="3"/>
    </row>
    <row r="15" spans="1:26" ht="51">
      <c r="A15" s="4" t="s">
        <v>185</v>
      </c>
      <c r="B15" s="4" t="s">
        <v>70</v>
      </c>
      <c r="C15" s="4" t="s">
        <v>163</v>
      </c>
      <c r="D15" s="4" t="s">
        <v>178</v>
      </c>
      <c r="E15" s="4" t="s">
        <v>187</v>
      </c>
      <c r="F15" s="4" t="s">
        <v>160</v>
      </c>
      <c r="G15" s="4" t="s">
        <v>161</v>
      </c>
      <c r="H15" s="3"/>
      <c r="I15" s="3"/>
      <c r="J15" s="3"/>
      <c r="K15" s="3"/>
      <c r="L15" s="3"/>
      <c r="M15" s="3"/>
      <c r="N15" s="3"/>
      <c r="O15" s="3"/>
      <c r="P15" s="3"/>
      <c r="Q15" s="3"/>
      <c r="R15" s="3"/>
      <c r="S15" s="3"/>
      <c r="T15" s="3"/>
      <c r="U15" s="3"/>
      <c r="V15" s="3"/>
      <c r="W15" s="3"/>
      <c r="X15" s="3"/>
      <c r="Y15" s="3"/>
      <c r="Z15" s="3"/>
    </row>
    <row r="16" spans="1:26" ht="89.25">
      <c r="A16" s="4" t="s">
        <v>185</v>
      </c>
      <c r="B16" s="4" t="s">
        <v>71</v>
      </c>
      <c r="C16" s="4" t="s">
        <v>163</v>
      </c>
      <c r="D16" s="4" t="s">
        <v>164</v>
      </c>
      <c r="E16" s="4" t="s">
        <v>188</v>
      </c>
      <c r="F16" s="4" t="s">
        <v>160</v>
      </c>
      <c r="G16" s="4" t="s">
        <v>189</v>
      </c>
      <c r="H16" s="3"/>
      <c r="I16" s="3"/>
      <c r="J16" s="3"/>
      <c r="K16" s="3"/>
      <c r="L16" s="3"/>
      <c r="M16" s="3"/>
      <c r="N16" s="3"/>
      <c r="O16" s="3"/>
      <c r="P16" s="3"/>
      <c r="Q16" s="3"/>
      <c r="R16" s="3"/>
      <c r="S16" s="3"/>
      <c r="T16" s="3"/>
      <c r="U16" s="3"/>
      <c r="V16" s="3"/>
      <c r="W16" s="3"/>
      <c r="X16" s="3"/>
      <c r="Y16" s="3"/>
      <c r="Z16" s="3"/>
    </row>
    <row r="17" spans="1:26" ht="51">
      <c r="A17" s="4" t="s">
        <v>185</v>
      </c>
      <c r="B17" s="4" t="s">
        <v>190</v>
      </c>
      <c r="C17" s="4" t="s">
        <v>168</v>
      </c>
      <c r="D17" s="4" t="s">
        <v>164</v>
      </c>
      <c r="E17" s="4" t="s">
        <v>191</v>
      </c>
      <c r="F17" s="4" t="s">
        <v>160</v>
      </c>
      <c r="G17" s="4" t="s">
        <v>161</v>
      </c>
      <c r="H17" s="3"/>
      <c r="I17" s="3"/>
      <c r="J17" s="3"/>
      <c r="K17" s="3"/>
      <c r="L17" s="3"/>
      <c r="M17" s="3"/>
      <c r="N17" s="3"/>
      <c r="O17" s="3"/>
      <c r="P17" s="3"/>
      <c r="Q17" s="3"/>
      <c r="R17" s="3"/>
      <c r="S17" s="3"/>
      <c r="T17" s="3"/>
      <c r="U17" s="3"/>
      <c r="V17" s="3"/>
      <c r="W17" s="3"/>
      <c r="X17" s="3"/>
      <c r="Y17" s="3"/>
      <c r="Z17" s="3"/>
    </row>
    <row r="18" spans="1:26" ht="51">
      <c r="A18" s="4" t="s">
        <v>185</v>
      </c>
      <c r="B18" s="4" t="s">
        <v>73</v>
      </c>
      <c r="C18" s="4" t="s">
        <v>168</v>
      </c>
      <c r="D18" s="4" t="s">
        <v>164</v>
      </c>
      <c r="E18" s="4" t="s">
        <v>192</v>
      </c>
      <c r="F18" s="4" t="s">
        <v>160</v>
      </c>
      <c r="G18" s="4" t="s">
        <v>189</v>
      </c>
      <c r="H18" s="3"/>
      <c r="I18" s="3"/>
      <c r="J18" s="3"/>
      <c r="K18" s="3"/>
      <c r="L18" s="3"/>
      <c r="M18" s="3"/>
      <c r="N18" s="3"/>
      <c r="O18" s="3"/>
      <c r="P18" s="3"/>
      <c r="Q18" s="3"/>
      <c r="R18" s="3"/>
      <c r="S18" s="3"/>
      <c r="T18" s="3"/>
      <c r="U18" s="3"/>
      <c r="V18" s="3"/>
      <c r="W18" s="3"/>
      <c r="X18" s="3"/>
      <c r="Y18" s="3"/>
      <c r="Z18" s="3"/>
    </row>
    <row r="19" spans="1:26" ht="51">
      <c r="A19" s="4" t="s">
        <v>185</v>
      </c>
      <c r="B19" s="4" t="s">
        <v>193</v>
      </c>
      <c r="C19" s="4" t="s">
        <v>168</v>
      </c>
      <c r="D19" s="4" t="s">
        <v>178</v>
      </c>
      <c r="E19" s="4" t="s">
        <v>194</v>
      </c>
      <c r="F19" s="4" t="s">
        <v>160</v>
      </c>
      <c r="G19" s="4" t="s">
        <v>189</v>
      </c>
      <c r="H19" s="3"/>
      <c r="I19" s="3"/>
      <c r="J19" s="3"/>
      <c r="K19" s="3"/>
      <c r="L19" s="3"/>
      <c r="M19" s="3"/>
      <c r="N19" s="3"/>
      <c r="O19" s="3"/>
      <c r="P19" s="3"/>
      <c r="Q19" s="3"/>
      <c r="R19" s="3"/>
      <c r="S19" s="3"/>
      <c r="T19" s="3"/>
      <c r="U19" s="3"/>
      <c r="V19" s="3"/>
      <c r="W19" s="3"/>
      <c r="X19" s="3"/>
      <c r="Y19" s="3"/>
      <c r="Z19" s="3"/>
    </row>
    <row r="20" spans="1:26" ht="51">
      <c r="A20" s="4" t="s">
        <v>195</v>
      </c>
      <c r="B20" s="4" t="s">
        <v>196</v>
      </c>
      <c r="C20" s="4" t="s">
        <v>168</v>
      </c>
      <c r="D20" s="4" t="s">
        <v>164</v>
      </c>
      <c r="E20" s="4" t="s">
        <v>197</v>
      </c>
      <c r="F20" s="4" t="s">
        <v>160</v>
      </c>
      <c r="G20" s="4" t="s">
        <v>198</v>
      </c>
      <c r="H20" s="3"/>
      <c r="I20" s="3"/>
      <c r="J20" s="3"/>
      <c r="K20" s="3"/>
      <c r="L20" s="3"/>
      <c r="M20" s="3"/>
      <c r="N20" s="3"/>
      <c r="O20" s="3"/>
      <c r="P20" s="3"/>
      <c r="Q20" s="3"/>
      <c r="R20" s="3"/>
      <c r="S20" s="3"/>
      <c r="T20" s="3"/>
      <c r="U20" s="3"/>
      <c r="V20" s="3"/>
      <c r="W20" s="3"/>
      <c r="X20" s="3"/>
      <c r="Y20" s="3"/>
      <c r="Z20" s="3"/>
    </row>
    <row r="21" spans="1:26" ht="51">
      <c r="A21" s="4" t="s">
        <v>195</v>
      </c>
      <c r="B21" s="4" t="s">
        <v>199</v>
      </c>
      <c r="C21" s="4" t="s">
        <v>168</v>
      </c>
      <c r="D21" s="4" t="s">
        <v>164</v>
      </c>
      <c r="E21" s="4" t="s">
        <v>200</v>
      </c>
      <c r="F21" s="4" t="s">
        <v>160</v>
      </c>
      <c r="G21" s="4" t="s">
        <v>198</v>
      </c>
      <c r="H21" s="3"/>
      <c r="I21" s="3"/>
      <c r="J21" s="3"/>
      <c r="K21" s="3"/>
      <c r="L21" s="3"/>
      <c r="M21" s="3"/>
      <c r="N21" s="3"/>
      <c r="O21" s="3"/>
      <c r="P21" s="3"/>
      <c r="Q21" s="3"/>
      <c r="R21" s="3"/>
      <c r="S21" s="3"/>
      <c r="T21" s="3"/>
      <c r="U21" s="3"/>
      <c r="V21" s="3"/>
      <c r="W21" s="3"/>
      <c r="X21" s="3"/>
      <c r="Y21" s="3"/>
      <c r="Z21" s="3"/>
    </row>
    <row r="22" spans="1:26" ht="51">
      <c r="A22" s="4" t="s">
        <v>195</v>
      </c>
      <c r="B22" s="4" t="s">
        <v>201</v>
      </c>
      <c r="C22" s="4" t="s">
        <v>168</v>
      </c>
      <c r="D22" s="4" t="s">
        <v>178</v>
      </c>
      <c r="E22" s="4" t="s">
        <v>202</v>
      </c>
      <c r="F22" s="4" t="s">
        <v>160</v>
      </c>
      <c r="G22" s="4" t="s">
        <v>198</v>
      </c>
      <c r="H22" s="3"/>
      <c r="I22" s="3"/>
      <c r="J22" s="3"/>
      <c r="K22" s="3"/>
      <c r="L22" s="3"/>
      <c r="M22" s="3"/>
      <c r="N22" s="3"/>
      <c r="O22" s="3"/>
      <c r="P22" s="3"/>
      <c r="Q22" s="3"/>
      <c r="R22" s="3"/>
      <c r="S22" s="3"/>
      <c r="T22" s="3"/>
      <c r="U22" s="3"/>
      <c r="V22" s="3"/>
      <c r="W22" s="3"/>
      <c r="X22" s="3"/>
      <c r="Y22" s="3"/>
      <c r="Z22" s="3"/>
    </row>
    <row r="23" spans="1:26" ht="51">
      <c r="A23" s="4" t="s">
        <v>195</v>
      </c>
      <c r="B23" s="4" t="s">
        <v>76</v>
      </c>
      <c r="C23" s="4" t="s">
        <v>163</v>
      </c>
      <c r="D23" s="4" t="s">
        <v>178</v>
      </c>
      <c r="E23" s="4" t="s">
        <v>203</v>
      </c>
      <c r="F23" s="4" t="s">
        <v>160</v>
      </c>
      <c r="G23" s="4" t="s">
        <v>198</v>
      </c>
      <c r="H23" s="3"/>
      <c r="I23" s="3"/>
      <c r="J23" s="3"/>
      <c r="K23" s="3"/>
      <c r="L23" s="3"/>
      <c r="M23" s="3"/>
      <c r="N23" s="3"/>
      <c r="O23" s="3"/>
      <c r="P23" s="3"/>
      <c r="Q23" s="3"/>
      <c r="R23" s="3"/>
      <c r="S23" s="3"/>
      <c r="T23" s="3"/>
      <c r="U23" s="3"/>
      <c r="V23" s="3"/>
      <c r="W23" s="3"/>
      <c r="X23" s="3"/>
      <c r="Y23" s="3"/>
      <c r="Z23" s="3"/>
    </row>
    <row r="24" spans="1:26" ht="51">
      <c r="A24" s="4" t="s">
        <v>195</v>
      </c>
      <c r="B24" s="4" t="s">
        <v>77</v>
      </c>
      <c r="C24" s="4" t="s">
        <v>163</v>
      </c>
      <c r="D24" s="4" t="s">
        <v>178</v>
      </c>
      <c r="E24" s="4" t="s">
        <v>204</v>
      </c>
      <c r="F24" s="4" t="s">
        <v>160</v>
      </c>
      <c r="G24" s="4" t="s">
        <v>198</v>
      </c>
      <c r="H24" s="3"/>
      <c r="I24" s="3"/>
      <c r="J24" s="3"/>
      <c r="K24" s="3"/>
      <c r="L24" s="3"/>
      <c r="M24" s="3"/>
      <c r="N24" s="3"/>
      <c r="O24" s="3"/>
      <c r="P24" s="3"/>
      <c r="Q24" s="3"/>
      <c r="R24" s="3"/>
      <c r="S24" s="3"/>
      <c r="T24" s="3"/>
      <c r="U24" s="3"/>
      <c r="V24" s="3"/>
      <c r="W24" s="3"/>
      <c r="X24" s="3"/>
      <c r="Y24" s="3"/>
      <c r="Z24" s="3"/>
    </row>
    <row r="25" spans="1:26" ht="63.75">
      <c r="A25" s="4" t="s">
        <v>195</v>
      </c>
      <c r="B25" s="4" t="s">
        <v>78</v>
      </c>
      <c r="C25" s="4" t="s">
        <v>163</v>
      </c>
      <c r="D25" s="4" t="s">
        <v>178</v>
      </c>
      <c r="E25" s="4" t="s">
        <v>205</v>
      </c>
      <c r="F25" s="4" t="s">
        <v>160</v>
      </c>
      <c r="G25" s="4" t="s">
        <v>198</v>
      </c>
      <c r="H25" s="3"/>
      <c r="I25" s="3"/>
      <c r="J25" s="3"/>
      <c r="K25" s="3"/>
      <c r="L25" s="3"/>
      <c r="M25" s="3"/>
      <c r="N25" s="3"/>
      <c r="O25" s="3"/>
      <c r="P25" s="3"/>
      <c r="Q25" s="3"/>
      <c r="R25" s="3"/>
      <c r="S25" s="3"/>
      <c r="T25" s="3"/>
      <c r="U25" s="3"/>
      <c r="V25" s="3"/>
      <c r="W25" s="3"/>
      <c r="X25" s="3"/>
      <c r="Y25" s="3"/>
      <c r="Z25" s="3"/>
    </row>
    <row r="26" spans="1:26" ht="51">
      <c r="A26" s="4" t="s">
        <v>195</v>
      </c>
      <c r="B26" s="4" t="s">
        <v>206</v>
      </c>
      <c r="C26" s="4" t="s">
        <v>168</v>
      </c>
      <c r="D26" s="4" t="s">
        <v>178</v>
      </c>
      <c r="E26" s="4" t="s">
        <v>207</v>
      </c>
      <c r="F26" s="4" t="s">
        <v>160</v>
      </c>
      <c r="G26" s="4" t="s">
        <v>161</v>
      </c>
      <c r="H26" s="3"/>
      <c r="I26" s="3"/>
      <c r="J26" s="3"/>
      <c r="K26" s="3"/>
      <c r="L26" s="3"/>
      <c r="M26" s="3"/>
      <c r="N26" s="3"/>
      <c r="O26" s="3"/>
      <c r="P26" s="3"/>
      <c r="Q26" s="3"/>
      <c r="R26" s="3"/>
      <c r="S26" s="3"/>
      <c r="T26" s="3"/>
      <c r="U26" s="3"/>
      <c r="V26" s="3"/>
      <c r="W26" s="3"/>
      <c r="X26" s="3"/>
      <c r="Y26" s="3"/>
      <c r="Z26" s="3"/>
    </row>
    <row r="27" spans="1:26" ht="63.75">
      <c r="A27" s="4" t="s">
        <v>195</v>
      </c>
      <c r="B27" s="4" t="s">
        <v>79</v>
      </c>
      <c r="C27" s="4" t="s">
        <v>168</v>
      </c>
      <c r="D27" s="4" t="s">
        <v>164</v>
      </c>
      <c r="E27" s="4" t="s">
        <v>208</v>
      </c>
      <c r="F27" s="4" t="s">
        <v>160</v>
      </c>
      <c r="G27" s="4" t="s">
        <v>161</v>
      </c>
      <c r="H27" s="3"/>
      <c r="I27" s="3"/>
      <c r="J27" s="3"/>
      <c r="K27" s="3"/>
      <c r="L27" s="3"/>
      <c r="M27" s="3"/>
      <c r="N27" s="3"/>
      <c r="O27" s="3"/>
      <c r="P27" s="3"/>
      <c r="Q27" s="3"/>
      <c r="R27" s="3"/>
      <c r="S27" s="3"/>
      <c r="T27" s="3"/>
      <c r="U27" s="3"/>
      <c r="V27" s="3"/>
      <c r="W27" s="3"/>
      <c r="X27" s="3"/>
      <c r="Y27" s="3"/>
      <c r="Z27" s="3"/>
    </row>
    <row r="28" spans="1:26" ht="51">
      <c r="A28" s="4" t="s">
        <v>195</v>
      </c>
      <c r="B28" s="4" t="s">
        <v>81</v>
      </c>
      <c r="C28" s="4" t="s">
        <v>163</v>
      </c>
      <c r="D28" s="4" t="s">
        <v>164</v>
      </c>
      <c r="E28" s="4" t="s">
        <v>209</v>
      </c>
      <c r="F28" s="4" t="s">
        <v>160</v>
      </c>
      <c r="G28" s="4" t="s">
        <v>198</v>
      </c>
      <c r="H28" s="3"/>
      <c r="I28" s="3"/>
      <c r="J28" s="3"/>
      <c r="K28" s="3"/>
      <c r="L28" s="3"/>
      <c r="M28" s="3"/>
      <c r="N28" s="3"/>
      <c r="O28" s="3"/>
      <c r="P28" s="3"/>
      <c r="Q28" s="3"/>
      <c r="R28" s="3"/>
      <c r="S28" s="3"/>
      <c r="T28" s="3"/>
      <c r="U28" s="3"/>
      <c r="V28" s="3"/>
      <c r="W28" s="3"/>
      <c r="X28" s="3"/>
      <c r="Y28" s="3"/>
      <c r="Z28" s="3"/>
    </row>
    <row r="29" spans="1:26" ht="51">
      <c r="A29" s="4" t="s">
        <v>210</v>
      </c>
      <c r="B29" s="4" t="s">
        <v>211</v>
      </c>
      <c r="C29" s="4" t="s">
        <v>163</v>
      </c>
      <c r="D29" s="4" t="s">
        <v>164</v>
      </c>
      <c r="E29" s="4" t="s">
        <v>212</v>
      </c>
      <c r="F29" s="4" t="s">
        <v>160</v>
      </c>
      <c r="G29" s="4" t="s">
        <v>161</v>
      </c>
      <c r="H29" s="3"/>
      <c r="I29" s="3"/>
      <c r="J29" s="3"/>
      <c r="K29" s="3"/>
      <c r="L29" s="3"/>
      <c r="M29" s="3"/>
      <c r="N29" s="3"/>
      <c r="O29" s="3"/>
      <c r="P29" s="3"/>
      <c r="Q29" s="3"/>
      <c r="R29" s="3"/>
      <c r="S29" s="3"/>
      <c r="T29" s="3"/>
      <c r="U29" s="3"/>
      <c r="V29" s="3"/>
      <c r="W29" s="3"/>
      <c r="X29" s="3"/>
      <c r="Y29" s="3"/>
      <c r="Z29" s="3"/>
    </row>
    <row r="30" spans="1:26" ht="63.75">
      <c r="A30" s="4" t="s">
        <v>210</v>
      </c>
      <c r="B30" s="4" t="s">
        <v>85</v>
      </c>
      <c r="C30" s="4" t="s">
        <v>168</v>
      </c>
      <c r="D30" s="4" t="s">
        <v>178</v>
      </c>
      <c r="E30" s="4" t="s">
        <v>213</v>
      </c>
      <c r="F30" s="4" t="s">
        <v>160</v>
      </c>
      <c r="G30" s="4" t="s">
        <v>161</v>
      </c>
      <c r="H30" s="3"/>
      <c r="I30" s="3"/>
      <c r="J30" s="3"/>
      <c r="K30" s="3"/>
      <c r="L30" s="3"/>
      <c r="M30" s="3"/>
      <c r="N30" s="3"/>
      <c r="O30" s="3"/>
      <c r="P30" s="3"/>
      <c r="Q30" s="3"/>
      <c r="R30" s="3"/>
      <c r="S30" s="3"/>
      <c r="T30" s="3"/>
      <c r="U30" s="3"/>
      <c r="V30" s="3"/>
      <c r="W30" s="3"/>
      <c r="X30" s="3"/>
      <c r="Y30" s="3"/>
      <c r="Z30" s="3"/>
    </row>
    <row r="31" spans="1:26" ht="51">
      <c r="A31" s="4" t="s">
        <v>210</v>
      </c>
      <c r="B31" s="4" t="s">
        <v>86</v>
      </c>
      <c r="C31" s="4" t="s">
        <v>168</v>
      </c>
      <c r="D31" s="4" t="s">
        <v>178</v>
      </c>
      <c r="E31" s="4" t="s">
        <v>214</v>
      </c>
      <c r="F31" s="4" t="s">
        <v>160</v>
      </c>
      <c r="G31" s="4" t="s">
        <v>161</v>
      </c>
      <c r="H31" s="3"/>
      <c r="I31" s="3"/>
      <c r="J31" s="3"/>
      <c r="K31" s="3"/>
      <c r="L31" s="3"/>
      <c r="M31" s="3"/>
      <c r="N31" s="3"/>
      <c r="O31" s="3"/>
      <c r="P31" s="3"/>
      <c r="Q31" s="3"/>
      <c r="R31" s="3"/>
      <c r="S31" s="3"/>
      <c r="T31" s="3"/>
      <c r="U31" s="3"/>
      <c r="V31" s="3"/>
      <c r="W31" s="3"/>
      <c r="X31" s="3"/>
      <c r="Y31" s="3"/>
      <c r="Z31" s="3"/>
    </row>
    <row r="32" spans="1:26" ht="51">
      <c r="A32" s="4" t="s">
        <v>210</v>
      </c>
      <c r="B32" s="4" t="s">
        <v>88</v>
      </c>
      <c r="C32" s="4" t="s">
        <v>168</v>
      </c>
      <c r="D32" s="4" t="s">
        <v>164</v>
      </c>
      <c r="E32" s="4" t="s">
        <v>215</v>
      </c>
      <c r="F32" s="4" t="s">
        <v>160</v>
      </c>
      <c r="G32" s="4" t="s">
        <v>161</v>
      </c>
      <c r="H32" s="3"/>
      <c r="I32" s="3"/>
      <c r="J32" s="3"/>
      <c r="K32" s="3"/>
      <c r="L32" s="3"/>
      <c r="M32" s="3"/>
      <c r="N32" s="3"/>
      <c r="O32" s="3"/>
      <c r="P32" s="3"/>
      <c r="Q32" s="3"/>
      <c r="R32" s="3"/>
      <c r="S32" s="3"/>
      <c r="T32" s="3"/>
      <c r="U32" s="3"/>
      <c r="V32" s="3"/>
      <c r="W32" s="3"/>
      <c r="X32" s="3"/>
      <c r="Y32" s="3"/>
      <c r="Z32" s="3"/>
    </row>
    <row r="33" spans="1:26" ht="63.75">
      <c r="A33" s="4" t="s">
        <v>216</v>
      </c>
      <c r="B33" s="4" t="s">
        <v>217</v>
      </c>
      <c r="C33" s="4" t="s">
        <v>163</v>
      </c>
      <c r="D33" s="4" t="s">
        <v>178</v>
      </c>
      <c r="E33" s="4" t="s">
        <v>218</v>
      </c>
      <c r="F33" s="4" t="s">
        <v>160</v>
      </c>
      <c r="G33" s="4" t="s">
        <v>161</v>
      </c>
      <c r="H33" s="3"/>
      <c r="I33" s="3"/>
      <c r="J33" s="3"/>
      <c r="K33" s="3"/>
      <c r="L33" s="3"/>
      <c r="M33" s="3"/>
      <c r="N33" s="3"/>
      <c r="O33" s="3"/>
      <c r="P33" s="3"/>
      <c r="Q33" s="3"/>
      <c r="R33" s="3"/>
      <c r="S33" s="3"/>
      <c r="T33" s="3"/>
      <c r="U33" s="3"/>
      <c r="V33" s="3"/>
      <c r="W33" s="3"/>
      <c r="X33" s="3"/>
      <c r="Y33" s="3"/>
      <c r="Z33" s="3"/>
    </row>
    <row r="34" spans="1:26" ht="51">
      <c r="A34" s="4" t="s">
        <v>216</v>
      </c>
      <c r="B34" s="4" t="s">
        <v>219</v>
      </c>
      <c r="C34" s="4" t="s">
        <v>168</v>
      </c>
      <c r="D34" s="4" t="s">
        <v>178</v>
      </c>
      <c r="E34" s="4" t="s">
        <v>220</v>
      </c>
      <c r="F34" s="4" t="s">
        <v>160</v>
      </c>
      <c r="G34" s="4" t="s">
        <v>161</v>
      </c>
      <c r="H34" s="3"/>
      <c r="I34" s="3"/>
      <c r="J34" s="3"/>
      <c r="K34" s="3"/>
      <c r="L34" s="3"/>
      <c r="M34" s="3"/>
      <c r="N34" s="3"/>
      <c r="O34" s="3"/>
      <c r="P34" s="3"/>
      <c r="Q34" s="3"/>
      <c r="R34" s="3"/>
      <c r="S34" s="3"/>
      <c r="T34" s="3"/>
      <c r="U34" s="3"/>
      <c r="V34" s="3"/>
      <c r="W34" s="3"/>
      <c r="X34" s="3"/>
      <c r="Y34" s="3"/>
      <c r="Z34" s="3"/>
    </row>
    <row r="35" spans="1:26" ht="51">
      <c r="A35" s="4" t="s">
        <v>216</v>
      </c>
      <c r="B35" s="4" t="s">
        <v>221</v>
      </c>
      <c r="C35" s="4" t="s">
        <v>168</v>
      </c>
      <c r="D35" s="4" t="s">
        <v>178</v>
      </c>
      <c r="E35" s="4" t="s">
        <v>222</v>
      </c>
      <c r="F35" s="4" t="s">
        <v>160</v>
      </c>
      <c r="G35" s="4" t="s">
        <v>223</v>
      </c>
      <c r="H35" s="3"/>
      <c r="I35" s="3"/>
      <c r="J35" s="3"/>
      <c r="K35" s="3"/>
      <c r="L35" s="3"/>
      <c r="M35" s="3"/>
      <c r="N35" s="3"/>
      <c r="O35" s="3"/>
      <c r="P35" s="3"/>
      <c r="Q35" s="3"/>
      <c r="R35" s="3"/>
      <c r="S35" s="3"/>
      <c r="T35" s="3"/>
      <c r="U35" s="3"/>
      <c r="V35" s="3"/>
      <c r="W35" s="3"/>
      <c r="X35" s="3"/>
      <c r="Y35" s="3"/>
      <c r="Z35" s="3"/>
    </row>
    <row r="36" spans="1:26" ht="63.75">
      <c r="A36" s="4" t="s">
        <v>216</v>
      </c>
      <c r="B36" s="4" t="s">
        <v>224</v>
      </c>
      <c r="C36" s="4" t="s">
        <v>168</v>
      </c>
      <c r="D36" s="4" t="s">
        <v>178</v>
      </c>
      <c r="E36" s="4" t="s">
        <v>225</v>
      </c>
      <c r="F36" s="4" t="s">
        <v>160</v>
      </c>
      <c r="G36" s="4" t="s">
        <v>223</v>
      </c>
      <c r="H36" s="3"/>
      <c r="I36" s="3"/>
      <c r="J36" s="3"/>
      <c r="K36" s="3"/>
      <c r="L36" s="3"/>
      <c r="M36" s="3"/>
      <c r="N36" s="3"/>
      <c r="O36" s="3"/>
      <c r="P36" s="3"/>
      <c r="Q36" s="3"/>
      <c r="R36" s="3"/>
      <c r="S36" s="3"/>
      <c r="T36" s="3"/>
      <c r="U36" s="3"/>
      <c r="V36" s="3"/>
      <c r="W36" s="3"/>
      <c r="X36" s="3"/>
      <c r="Y36" s="3"/>
      <c r="Z36" s="3"/>
    </row>
    <row r="37" spans="1:26" ht="51">
      <c r="A37" s="4" t="s">
        <v>216</v>
      </c>
      <c r="B37" s="4" t="s">
        <v>226</v>
      </c>
      <c r="C37" s="4" t="s">
        <v>163</v>
      </c>
      <c r="D37" s="4" t="s">
        <v>178</v>
      </c>
      <c r="E37" s="4" t="s">
        <v>227</v>
      </c>
      <c r="F37" s="4" t="s">
        <v>160</v>
      </c>
      <c r="G37" s="4" t="s">
        <v>161</v>
      </c>
      <c r="H37" s="3"/>
      <c r="I37" s="3"/>
      <c r="J37" s="3"/>
      <c r="K37" s="3"/>
      <c r="L37" s="3"/>
      <c r="M37" s="3"/>
      <c r="N37" s="3"/>
      <c r="O37" s="3"/>
      <c r="P37" s="3"/>
      <c r="Q37" s="3"/>
      <c r="R37" s="3"/>
      <c r="S37" s="3"/>
      <c r="T37" s="3"/>
      <c r="U37" s="3"/>
      <c r="V37" s="3"/>
      <c r="W37" s="3"/>
      <c r="X37" s="3"/>
      <c r="Y37" s="3"/>
      <c r="Z37" s="3"/>
    </row>
    <row r="38" spans="1:26" ht="51">
      <c r="A38" s="4" t="s">
        <v>216</v>
      </c>
      <c r="B38" s="4" t="s">
        <v>228</v>
      </c>
      <c r="C38" s="4" t="s">
        <v>168</v>
      </c>
      <c r="D38" s="4" t="s">
        <v>178</v>
      </c>
      <c r="E38" s="4" t="s">
        <v>229</v>
      </c>
      <c r="F38" s="4" t="s">
        <v>160</v>
      </c>
      <c r="G38" s="4" t="s">
        <v>161</v>
      </c>
      <c r="H38" s="3"/>
      <c r="I38" s="3"/>
      <c r="J38" s="3"/>
      <c r="K38" s="3"/>
      <c r="L38" s="3"/>
      <c r="M38" s="3"/>
      <c r="N38" s="3"/>
      <c r="O38" s="3"/>
      <c r="P38" s="3"/>
      <c r="Q38" s="3"/>
      <c r="R38" s="3"/>
      <c r="S38" s="3"/>
      <c r="T38" s="3"/>
      <c r="U38" s="3"/>
      <c r="V38" s="3"/>
      <c r="W38" s="3"/>
      <c r="X38" s="3"/>
      <c r="Y38" s="3"/>
      <c r="Z38" s="3"/>
    </row>
    <row r="39" spans="1:26" ht="51">
      <c r="A39" s="4" t="s">
        <v>216</v>
      </c>
      <c r="B39" s="4" t="s">
        <v>230</v>
      </c>
      <c r="C39" s="4" t="s">
        <v>168</v>
      </c>
      <c r="D39" s="4" t="s">
        <v>164</v>
      </c>
      <c r="E39" s="4" t="s">
        <v>231</v>
      </c>
      <c r="F39" s="4" t="s">
        <v>160</v>
      </c>
      <c r="G39" s="4" t="s">
        <v>161</v>
      </c>
      <c r="H39" s="3"/>
      <c r="I39" s="3"/>
      <c r="J39" s="3"/>
      <c r="K39" s="3"/>
      <c r="L39" s="3"/>
      <c r="M39" s="3"/>
      <c r="N39" s="3"/>
      <c r="O39" s="3"/>
      <c r="P39" s="3"/>
      <c r="Q39" s="3"/>
      <c r="R39" s="3"/>
      <c r="S39" s="3"/>
      <c r="T39" s="3"/>
      <c r="U39" s="3"/>
      <c r="V39" s="3"/>
      <c r="W39" s="3"/>
      <c r="X39" s="3"/>
      <c r="Y39" s="3"/>
      <c r="Z39" s="3"/>
    </row>
    <row r="40" spans="1:26" ht="51">
      <c r="A40" s="4" t="s">
        <v>216</v>
      </c>
      <c r="B40" s="4" t="s">
        <v>232</v>
      </c>
      <c r="C40" s="4" t="s">
        <v>163</v>
      </c>
      <c r="D40" s="4" t="s">
        <v>178</v>
      </c>
      <c r="E40" s="4" t="s">
        <v>233</v>
      </c>
      <c r="F40" s="4" t="s">
        <v>160</v>
      </c>
      <c r="G40" s="4" t="s">
        <v>161</v>
      </c>
      <c r="H40" s="3"/>
      <c r="I40" s="3"/>
      <c r="J40" s="3"/>
      <c r="K40" s="3"/>
      <c r="L40" s="3"/>
      <c r="M40" s="3"/>
      <c r="N40" s="3"/>
      <c r="O40" s="3"/>
      <c r="P40" s="3"/>
      <c r="Q40" s="3"/>
      <c r="R40" s="3"/>
      <c r="S40" s="3"/>
      <c r="T40" s="3"/>
      <c r="U40" s="3"/>
      <c r="V40" s="3"/>
      <c r="W40" s="3"/>
      <c r="X40" s="3"/>
      <c r="Y40" s="3"/>
      <c r="Z40" s="3"/>
    </row>
    <row r="41" spans="1:26" ht="51">
      <c r="A41" s="4" t="s">
        <v>216</v>
      </c>
      <c r="B41" s="4" t="s">
        <v>234</v>
      </c>
      <c r="C41" s="4" t="s">
        <v>168</v>
      </c>
      <c r="D41" s="4" t="s">
        <v>178</v>
      </c>
      <c r="E41" s="4" t="s">
        <v>235</v>
      </c>
      <c r="F41" s="4" t="s">
        <v>160</v>
      </c>
      <c r="G41" s="4" t="s">
        <v>161</v>
      </c>
      <c r="H41" s="3"/>
      <c r="I41" s="3"/>
      <c r="J41" s="3"/>
      <c r="K41" s="3"/>
      <c r="L41" s="3"/>
      <c r="M41" s="3"/>
      <c r="N41" s="3"/>
      <c r="O41" s="3"/>
      <c r="P41" s="3"/>
      <c r="Q41" s="3"/>
      <c r="R41" s="3"/>
      <c r="S41" s="3"/>
      <c r="T41" s="3"/>
      <c r="U41" s="3"/>
      <c r="V41" s="3"/>
      <c r="W41" s="3"/>
      <c r="X41" s="3"/>
      <c r="Y41" s="3"/>
      <c r="Z41" s="3"/>
    </row>
    <row r="42" spans="1:26" ht="63.75">
      <c r="A42" s="4" t="s">
        <v>216</v>
      </c>
      <c r="B42" s="4" t="s">
        <v>236</v>
      </c>
      <c r="C42" s="4" t="s">
        <v>168</v>
      </c>
      <c r="D42" s="4" t="s">
        <v>178</v>
      </c>
      <c r="E42" s="4" t="s">
        <v>237</v>
      </c>
      <c r="F42" s="4" t="s">
        <v>160</v>
      </c>
      <c r="G42" s="4" t="s">
        <v>161</v>
      </c>
      <c r="H42" s="3"/>
      <c r="I42" s="3"/>
      <c r="J42" s="3"/>
      <c r="K42" s="3"/>
      <c r="L42" s="3"/>
      <c r="M42" s="3"/>
      <c r="N42" s="3"/>
      <c r="O42" s="3"/>
      <c r="P42" s="3"/>
      <c r="Q42" s="3"/>
      <c r="R42" s="3"/>
      <c r="S42" s="3"/>
      <c r="T42" s="3"/>
      <c r="U42" s="3"/>
      <c r="V42" s="3"/>
      <c r="W42" s="3"/>
      <c r="X42" s="3"/>
      <c r="Y42" s="3"/>
      <c r="Z42" s="3"/>
    </row>
    <row r="43" spans="1:26" ht="51">
      <c r="A43" s="4" t="s">
        <v>216</v>
      </c>
      <c r="B43" s="4" t="s">
        <v>238</v>
      </c>
      <c r="C43" s="4" t="s">
        <v>168</v>
      </c>
      <c r="D43" s="4" t="s">
        <v>178</v>
      </c>
      <c r="E43" s="4" t="s">
        <v>239</v>
      </c>
      <c r="F43" s="4" t="s">
        <v>160</v>
      </c>
      <c r="G43" s="4" t="s">
        <v>161</v>
      </c>
      <c r="H43" s="3"/>
      <c r="I43" s="3"/>
      <c r="J43" s="3"/>
      <c r="K43" s="3"/>
      <c r="L43" s="3"/>
      <c r="M43" s="3"/>
      <c r="N43" s="3"/>
      <c r="O43" s="3"/>
      <c r="P43" s="3"/>
      <c r="Q43" s="3"/>
      <c r="R43" s="3"/>
      <c r="S43" s="3"/>
      <c r="T43" s="3"/>
      <c r="U43" s="3"/>
      <c r="V43" s="3"/>
      <c r="W43" s="3"/>
      <c r="X43" s="3"/>
      <c r="Y43" s="3"/>
      <c r="Z43" s="3"/>
    </row>
    <row r="44" spans="1:26" ht="51">
      <c r="A44" s="4" t="s">
        <v>240</v>
      </c>
      <c r="B44" s="4" t="s">
        <v>241</v>
      </c>
      <c r="C44" s="4" t="s">
        <v>163</v>
      </c>
      <c r="D44" s="4" t="s">
        <v>164</v>
      </c>
      <c r="E44" s="4" t="s">
        <v>242</v>
      </c>
      <c r="F44" s="4" t="s">
        <v>160</v>
      </c>
      <c r="G44" s="4" t="s">
        <v>161</v>
      </c>
      <c r="H44" s="3"/>
      <c r="I44" s="3"/>
      <c r="J44" s="3"/>
      <c r="K44" s="3"/>
      <c r="L44" s="3"/>
      <c r="M44" s="3"/>
      <c r="N44" s="3"/>
      <c r="O44" s="3"/>
      <c r="P44" s="3"/>
      <c r="Q44" s="3"/>
      <c r="R44" s="3"/>
      <c r="S44" s="3"/>
      <c r="T44" s="3"/>
      <c r="U44" s="3"/>
      <c r="V44" s="3"/>
      <c r="W44" s="3"/>
      <c r="X44" s="3"/>
      <c r="Y44" s="3"/>
      <c r="Z44" s="3"/>
    </row>
    <row r="45" spans="1:26" ht="51">
      <c r="A45" s="4" t="s">
        <v>240</v>
      </c>
      <c r="B45" s="4" t="s">
        <v>243</v>
      </c>
      <c r="C45" s="4" t="s">
        <v>168</v>
      </c>
      <c r="D45" s="4" t="s">
        <v>178</v>
      </c>
      <c r="E45" s="4" t="s">
        <v>244</v>
      </c>
      <c r="F45" s="4" t="s">
        <v>160</v>
      </c>
      <c r="G45" s="4" t="s">
        <v>161</v>
      </c>
      <c r="H45" s="3"/>
      <c r="I45" s="3"/>
      <c r="J45" s="3"/>
      <c r="K45" s="3"/>
      <c r="L45" s="3"/>
      <c r="M45" s="3"/>
      <c r="N45" s="3"/>
      <c r="O45" s="3"/>
      <c r="P45" s="3"/>
      <c r="Q45" s="3"/>
      <c r="R45" s="3"/>
      <c r="S45" s="3"/>
      <c r="T45" s="3"/>
      <c r="U45" s="3"/>
      <c r="V45" s="3"/>
      <c r="W45" s="3"/>
      <c r="X45" s="3"/>
      <c r="Y45" s="3"/>
      <c r="Z45" s="3"/>
    </row>
    <row r="46" spans="1:26" ht="51">
      <c r="A46" s="4" t="s">
        <v>240</v>
      </c>
      <c r="B46" s="4" t="s">
        <v>245</v>
      </c>
      <c r="C46" s="4" t="s">
        <v>163</v>
      </c>
      <c r="D46" s="4" t="s">
        <v>164</v>
      </c>
      <c r="E46" s="4" t="s">
        <v>246</v>
      </c>
      <c r="F46" s="4" t="s">
        <v>160</v>
      </c>
      <c r="G46" s="4" t="s">
        <v>223</v>
      </c>
      <c r="H46" s="3"/>
      <c r="I46" s="3"/>
      <c r="J46" s="3"/>
      <c r="K46" s="3"/>
      <c r="L46" s="3"/>
      <c r="M46" s="3"/>
      <c r="N46" s="3"/>
      <c r="O46" s="3"/>
      <c r="P46" s="3"/>
      <c r="Q46" s="3"/>
      <c r="R46" s="3"/>
      <c r="S46" s="3"/>
      <c r="T46" s="3"/>
      <c r="U46" s="3"/>
      <c r="V46" s="3"/>
      <c r="W46" s="3"/>
      <c r="X46" s="3"/>
      <c r="Y46" s="3"/>
      <c r="Z46" s="3"/>
    </row>
    <row r="47" spans="1:26" ht="51">
      <c r="A47" s="4" t="s">
        <v>240</v>
      </c>
      <c r="B47" s="4" t="s">
        <v>247</v>
      </c>
      <c r="C47" s="4" t="s">
        <v>168</v>
      </c>
      <c r="D47" s="4" t="s">
        <v>164</v>
      </c>
      <c r="E47" s="4" t="s">
        <v>248</v>
      </c>
      <c r="F47" s="4" t="s">
        <v>160</v>
      </c>
      <c r="G47" s="4" t="s">
        <v>161</v>
      </c>
      <c r="H47" s="3"/>
      <c r="I47" s="3"/>
      <c r="J47" s="3"/>
      <c r="K47" s="3"/>
      <c r="L47" s="3"/>
      <c r="M47" s="3"/>
      <c r="N47" s="3"/>
      <c r="O47" s="3"/>
      <c r="P47" s="3"/>
      <c r="Q47" s="3"/>
      <c r="R47" s="3"/>
      <c r="S47" s="3"/>
      <c r="T47" s="3"/>
      <c r="U47" s="3"/>
      <c r="V47" s="3"/>
      <c r="W47" s="3"/>
      <c r="X47" s="3"/>
      <c r="Y47" s="3"/>
      <c r="Z47" s="3"/>
    </row>
    <row r="48" spans="1:26" ht="51">
      <c r="A48" s="4" t="s">
        <v>240</v>
      </c>
      <c r="B48" s="4" t="s">
        <v>249</v>
      </c>
      <c r="C48" s="4" t="s">
        <v>157</v>
      </c>
      <c r="D48" s="4" t="s">
        <v>158</v>
      </c>
      <c r="E48" s="4" t="s">
        <v>250</v>
      </c>
      <c r="F48" s="4" t="s">
        <v>160</v>
      </c>
      <c r="G48" s="4" t="s">
        <v>161</v>
      </c>
      <c r="H48" s="3"/>
      <c r="I48" s="3"/>
      <c r="J48" s="3"/>
      <c r="K48" s="3"/>
      <c r="L48" s="3"/>
      <c r="M48" s="3"/>
      <c r="N48" s="3"/>
      <c r="O48" s="3"/>
      <c r="P48" s="3"/>
      <c r="Q48" s="3"/>
      <c r="R48" s="3"/>
      <c r="S48" s="3"/>
      <c r="T48" s="3"/>
      <c r="U48" s="3"/>
      <c r="V48" s="3"/>
      <c r="W48" s="3"/>
      <c r="X48" s="3"/>
      <c r="Y48" s="3"/>
      <c r="Z48" s="3"/>
    </row>
    <row r="49" spans="1:26" ht="51">
      <c r="A49" s="4" t="s">
        <v>240</v>
      </c>
      <c r="B49" s="4" t="s">
        <v>251</v>
      </c>
      <c r="C49" s="4" t="s">
        <v>157</v>
      </c>
      <c r="D49" s="4" t="s">
        <v>158</v>
      </c>
      <c r="E49" s="4" t="s">
        <v>252</v>
      </c>
      <c r="F49" s="4" t="s">
        <v>160</v>
      </c>
      <c r="G49" s="4" t="s">
        <v>161</v>
      </c>
      <c r="H49" s="3"/>
      <c r="I49" s="3"/>
      <c r="J49" s="3"/>
      <c r="K49" s="3"/>
      <c r="L49" s="3"/>
      <c r="M49" s="3"/>
      <c r="N49" s="3"/>
      <c r="O49" s="3"/>
      <c r="P49" s="3"/>
      <c r="Q49" s="3"/>
      <c r="R49" s="3"/>
      <c r="S49" s="3"/>
      <c r="T49" s="3"/>
      <c r="U49" s="3"/>
      <c r="V49" s="3"/>
      <c r="W49" s="3"/>
      <c r="X49" s="3"/>
      <c r="Y49" s="3"/>
      <c r="Z49" s="3"/>
    </row>
    <row r="50" spans="1:26" ht="51">
      <c r="A50" s="4" t="s">
        <v>240</v>
      </c>
      <c r="B50" s="4" t="s">
        <v>253</v>
      </c>
      <c r="C50" s="4" t="s">
        <v>168</v>
      </c>
      <c r="D50" s="4" t="s">
        <v>178</v>
      </c>
      <c r="E50" s="4" t="s">
        <v>254</v>
      </c>
      <c r="F50" s="4" t="s">
        <v>160</v>
      </c>
      <c r="G50" s="4" t="s">
        <v>161</v>
      </c>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C60"/>
  <sheetViews>
    <sheetView zoomScale="80" zoomScaleNormal="80" workbookViewId="0">
      <selection activeCell="B30" sqref="B30:C30"/>
    </sheetView>
  </sheetViews>
  <sheetFormatPr baseColWidth="10" defaultColWidth="11" defaultRowHeight="14.25"/>
  <cols>
    <col min="1" max="1" width="29.625" customWidth="1"/>
    <col min="2" max="2" width="94.125" customWidth="1"/>
    <col min="3" max="3" width="66.125" customWidth="1"/>
  </cols>
  <sheetData>
    <row r="1" spans="1:3" ht="59.25" customHeight="1">
      <c r="A1" s="80" t="s">
        <v>255</v>
      </c>
      <c r="B1" s="81"/>
      <c r="C1" s="81"/>
    </row>
    <row r="2" spans="1:3" ht="21" customHeight="1">
      <c r="A2" s="29"/>
      <c r="B2" s="29"/>
    </row>
    <row r="3" spans="1:3" ht="21" customHeight="1">
      <c r="A3" s="78" t="s">
        <v>256</v>
      </c>
      <c r="B3" s="78"/>
      <c r="C3" s="78"/>
    </row>
    <row r="4" spans="1:3" ht="21" customHeight="1">
      <c r="A4" s="35" t="s">
        <v>257</v>
      </c>
      <c r="B4" s="35" t="s">
        <v>258</v>
      </c>
      <c r="C4" s="35" t="s">
        <v>259</v>
      </c>
    </row>
    <row r="5" spans="1:3" ht="35.25" customHeight="1">
      <c r="A5" s="36" t="s">
        <v>260</v>
      </c>
      <c r="B5" s="19" t="s">
        <v>261</v>
      </c>
      <c r="C5" s="19" t="s">
        <v>262</v>
      </c>
    </row>
    <row r="6" spans="1:3" ht="35.25" customHeight="1">
      <c r="A6" s="36" t="s">
        <v>263</v>
      </c>
      <c r="B6" s="19" t="s">
        <v>264</v>
      </c>
      <c r="C6" s="19" t="s">
        <v>265</v>
      </c>
    </row>
    <row r="7" spans="1:3" ht="35.25" customHeight="1">
      <c r="A7" s="36" t="s">
        <v>266</v>
      </c>
      <c r="B7" s="19" t="s">
        <v>267</v>
      </c>
      <c r="C7" s="19" t="s">
        <v>268</v>
      </c>
    </row>
    <row r="8" spans="1:3" ht="35.25" customHeight="1">
      <c r="A8" s="36" t="s">
        <v>140</v>
      </c>
      <c r="B8" s="19" t="s">
        <v>269</v>
      </c>
      <c r="C8" s="19" t="s">
        <v>270</v>
      </c>
    </row>
    <row r="9" spans="1:3" ht="35.25" customHeight="1">
      <c r="A9" s="36" t="s">
        <v>121</v>
      </c>
      <c r="B9" s="19" t="s">
        <v>271</v>
      </c>
      <c r="C9" s="19" t="s">
        <v>272</v>
      </c>
    </row>
    <row r="10" spans="1:3" ht="35.25" customHeight="1">
      <c r="A10" s="36" t="s">
        <v>273</v>
      </c>
      <c r="B10" s="19" t="s">
        <v>274</v>
      </c>
      <c r="C10" s="19" t="s">
        <v>275</v>
      </c>
    </row>
    <row r="11" spans="1:3" ht="35.25" customHeight="1">
      <c r="A11" s="36" t="s">
        <v>276</v>
      </c>
      <c r="B11" s="19" t="s">
        <v>277</v>
      </c>
      <c r="C11" s="19" t="s">
        <v>278</v>
      </c>
    </row>
    <row r="12" spans="1:3" ht="35.25" customHeight="1">
      <c r="A12" s="36" t="s">
        <v>279</v>
      </c>
      <c r="B12" s="19" t="s">
        <v>280</v>
      </c>
      <c r="C12" s="19" t="s">
        <v>281</v>
      </c>
    </row>
    <row r="13" spans="1:3" ht="35.25" customHeight="1">
      <c r="A13" s="36" t="s">
        <v>98</v>
      </c>
      <c r="B13" s="19" t="s">
        <v>282</v>
      </c>
      <c r="C13" s="19" t="s">
        <v>283</v>
      </c>
    </row>
    <row r="14" spans="1:3" ht="35.25" customHeight="1">
      <c r="A14" s="36" t="s">
        <v>284</v>
      </c>
      <c r="B14" s="19" t="s">
        <v>285</v>
      </c>
      <c r="C14" s="19" t="s">
        <v>286</v>
      </c>
    </row>
    <row r="15" spans="1:3" ht="35.25" customHeight="1">
      <c r="A15" s="36" t="s">
        <v>287</v>
      </c>
      <c r="B15" s="19" t="s">
        <v>288</v>
      </c>
      <c r="C15" s="19" t="s">
        <v>289</v>
      </c>
    </row>
    <row r="16" spans="1:3" ht="35.25" customHeight="1">
      <c r="A16" s="36" t="s">
        <v>290</v>
      </c>
      <c r="B16" s="19" t="s">
        <v>291</v>
      </c>
      <c r="C16" s="19" t="s">
        <v>292</v>
      </c>
    </row>
    <row r="17" spans="1:3" ht="21" customHeight="1">
      <c r="A17" s="71"/>
      <c r="B17" s="72"/>
      <c r="C17" s="73"/>
    </row>
    <row r="18" spans="1:3" ht="21" customHeight="1">
      <c r="A18" s="79" t="s">
        <v>293</v>
      </c>
      <c r="B18" s="79"/>
      <c r="C18" s="79"/>
    </row>
    <row r="19" spans="1:3" ht="21" customHeight="1">
      <c r="A19" s="83" t="s">
        <v>294</v>
      </c>
      <c r="B19" s="83"/>
      <c r="C19" s="83"/>
    </row>
    <row r="20" spans="1:3" ht="21" customHeight="1">
      <c r="A20" s="83" t="s">
        <v>295</v>
      </c>
      <c r="B20" s="83"/>
      <c r="C20" s="83"/>
    </row>
    <row r="21" spans="1:3" ht="21" customHeight="1">
      <c r="A21" s="83" t="s">
        <v>296</v>
      </c>
      <c r="B21" s="83"/>
      <c r="C21" s="83"/>
    </row>
    <row r="22" spans="1:3" ht="21" customHeight="1">
      <c r="A22" s="83" t="s">
        <v>297</v>
      </c>
      <c r="B22" s="83"/>
      <c r="C22" s="83"/>
    </row>
    <row r="23" spans="1:3" ht="21" customHeight="1">
      <c r="A23" s="83" t="s">
        <v>298</v>
      </c>
      <c r="B23" s="83"/>
      <c r="C23" s="83"/>
    </row>
    <row r="24" spans="1:3" ht="21" customHeight="1">
      <c r="A24" s="29"/>
      <c r="B24" s="29"/>
    </row>
    <row r="25" spans="1:3" ht="21" customHeight="1">
      <c r="A25" s="79" t="s">
        <v>299</v>
      </c>
      <c r="B25" s="79"/>
      <c r="C25" s="79"/>
    </row>
    <row r="26" spans="1:3" ht="21" customHeight="1">
      <c r="A26" s="29"/>
      <c r="B26" s="29"/>
    </row>
    <row r="27" spans="1:3" ht="57.75" customHeight="1">
      <c r="A27" s="28" t="s">
        <v>55</v>
      </c>
      <c r="B27" s="64" t="s">
        <v>300</v>
      </c>
      <c r="C27" s="64"/>
    </row>
    <row r="28" spans="1:3" ht="18.75" customHeight="1">
      <c r="A28" s="24" t="s">
        <v>60</v>
      </c>
      <c r="B28" s="84" t="s">
        <v>301</v>
      </c>
      <c r="C28" s="84"/>
    </row>
    <row r="29" spans="1:3" ht="42.75" customHeight="1">
      <c r="A29" s="25" t="s">
        <v>61</v>
      </c>
      <c r="B29" s="82" t="s">
        <v>302</v>
      </c>
      <c r="C29" s="82"/>
    </row>
    <row r="30" spans="1:3" ht="28.5" customHeight="1">
      <c r="A30" s="25" t="s">
        <v>62</v>
      </c>
      <c r="B30" s="82" t="s">
        <v>303</v>
      </c>
      <c r="C30" s="82"/>
    </row>
    <row r="31" spans="1:3" ht="18.75" customHeight="1">
      <c r="A31" s="25" t="s">
        <v>63</v>
      </c>
      <c r="B31" s="84" t="s">
        <v>304</v>
      </c>
      <c r="C31" s="84"/>
    </row>
    <row r="32" spans="1:3" ht="18.75" customHeight="1">
      <c r="A32" s="25" t="s">
        <v>64</v>
      </c>
      <c r="B32" s="84" t="s">
        <v>305</v>
      </c>
      <c r="C32" s="84"/>
    </row>
    <row r="33" spans="1:3" ht="57.75" customHeight="1">
      <c r="A33" s="64" t="s">
        <v>56</v>
      </c>
      <c r="B33" s="64"/>
      <c r="C33" s="64"/>
    </row>
    <row r="34" spans="1:3" ht="18.75" customHeight="1">
      <c r="A34" s="25" t="s">
        <v>65</v>
      </c>
      <c r="B34" s="85" t="s">
        <v>306</v>
      </c>
      <c r="C34" s="85"/>
    </row>
    <row r="35" spans="1:3" ht="18.75" customHeight="1">
      <c r="A35" s="25" t="s">
        <v>66</v>
      </c>
      <c r="B35" s="85"/>
      <c r="C35" s="85"/>
    </row>
    <row r="36" spans="1:3" ht="18.75" customHeight="1">
      <c r="A36" s="25" t="s">
        <v>67</v>
      </c>
      <c r="B36" s="85"/>
      <c r="C36" s="85"/>
    </row>
    <row r="37" spans="1:3" ht="18.75" customHeight="1">
      <c r="A37" s="25" t="s">
        <v>68</v>
      </c>
      <c r="B37" s="85"/>
      <c r="C37" s="85"/>
    </row>
    <row r="38" spans="1:3" ht="57.75" customHeight="1">
      <c r="A38" s="65" t="s">
        <v>57</v>
      </c>
      <c r="B38" s="65"/>
      <c r="C38" s="65"/>
    </row>
    <row r="39" spans="1:3" ht="28.5" customHeight="1">
      <c r="A39" s="25" t="s">
        <v>69</v>
      </c>
      <c r="B39" s="82" t="s">
        <v>307</v>
      </c>
      <c r="C39" s="82"/>
    </row>
    <row r="40" spans="1:3" ht="28.5" customHeight="1">
      <c r="A40" s="25" t="s">
        <v>70</v>
      </c>
      <c r="B40" s="82" t="s">
        <v>308</v>
      </c>
      <c r="C40" s="82"/>
    </row>
    <row r="41" spans="1:3" ht="34.5" customHeight="1">
      <c r="A41" s="25" t="s">
        <v>71</v>
      </c>
      <c r="B41" s="86" t="s">
        <v>309</v>
      </c>
      <c r="C41" s="86"/>
    </row>
    <row r="42" spans="1:3" ht="15.75">
      <c r="A42" s="25" t="s">
        <v>72</v>
      </c>
      <c r="B42" s="82" t="s">
        <v>310</v>
      </c>
      <c r="C42" s="82"/>
    </row>
    <row r="43" spans="1:3" ht="42.75" customHeight="1">
      <c r="A43" s="25" t="s">
        <v>73</v>
      </c>
      <c r="B43" s="82" t="s">
        <v>311</v>
      </c>
      <c r="C43" s="82"/>
    </row>
    <row r="44" spans="1:3" ht="57.75" customHeight="1">
      <c r="A44" s="87" t="s">
        <v>58</v>
      </c>
      <c r="B44" s="87"/>
      <c r="C44" s="87"/>
    </row>
    <row r="45" spans="1:3" ht="31.5">
      <c r="A45" s="26" t="s">
        <v>74</v>
      </c>
      <c r="B45" s="88" t="s">
        <v>312</v>
      </c>
      <c r="C45" s="88"/>
    </row>
    <row r="46" spans="1:3" ht="47.25">
      <c r="A46" s="26" t="s">
        <v>75</v>
      </c>
      <c r="B46" s="88"/>
      <c r="C46" s="88"/>
    </row>
    <row r="47" spans="1:3" ht="31.5">
      <c r="A47" s="25" t="s">
        <v>76</v>
      </c>
      <c r="B47" s="82" t="s">
        <v>313</v>
      </c>
      <c r="C47" s="82"/>
    </row>
    <row r="48" spans="1:3" ht="28.5" customHeight="1">
      <c r="A48" s="25" t="s">
        <v>77</v>
      </c>
      <c r="B48" s="82" t="s">
        <v>314</v>
      </c>
      <c r="C48" s="82"/>
    </row>
    <row r="49" spans="1:3" ht="42.75" customHeight="1">
      <c r="A49" s="25" t="s">
        <v>78</v>
      </c>
      <c r="B49" s="82" t="s">
        <v>315</v>
      </c>
      <c r="C49" s="82"/>
    </row>
    <row r="50" spans="1:3" ht="58.5" customHeight="1">
      <c r="A50" s="25" t="s">
        <v>79</v>
      </c>
      <c r="B50" s="82" t="s">
        <v>316</v>
      </c>
      <c r="C50" s="82"/>
    </row>
    <row r="51" spans="1:3" ht="58.5" customHeight="1">
      <c r="A51" s="25" t="s">
        <v>80</v>
      </c>
      <c r="B51" s="82" t="s">
        <v>317</v>
      </c>
      <c r="C51" s="82"/>
    </row>
    <row r="52" spans="1:3" ht="45.75" customHeight="1">
      <c r="A52" s="25" t="s">
        <v>81</v>
      </c>
      <c r="B52" s="86" t="s">
        <v>318</v>
      </c>
      <c r="C52" s="86"/>
    </row>
    <row r="53" spans="1:3" ht="28.5" customHeight="1">
      <c r="A53" s="25" t="s">
        <v>82</v>
      </c>
      <c r="B53" s="82" t="s">
        <v>319</v>
      </c>
      <c r="C53" s="82"/>
    </row>
    <row r="54" spans="1:3" ht="57.75" customHeight="1">
      <c r="A54" s="66" t="s">
        <v>59</v>
      </c>
      <c r="B54" s="66"/>
      <c r="C54" s="66"/>
    </row>
    <row r="55" spans="1:3" ht="42.75" customHeight="1">
      <c r="A55" s="25" t="s">
        <v>83</v>
      </c>
      <c r="B55" s="82" t="s">
        <v>320</v>
      </c>
      <c r="C55" s="82"/>
    </row>
    <row r="56" spans="1:3" ht="31.5">
      <c r="A56" s="25" t="s">
        <v>84</v>
      </c>
      <c r="B56" s="82" t="s">
        <v>321</v>
      </c>
      <c r="C56" s="82"/>
    </row>
    <row r="57" spans="1:3" ht="31.5">
      <c r="A57" s="25" t="s">
        <v>85</v>
      </c>
      <c r="B57" s="82" t="s">
        <v>322</v>
      </c>
      <c r="C57" s="82"/>
    </row>
    <row r="58" spans="1:3" ht="42.75" customHeight="1">
      <c r="A58" s="25" t="s">
        <v>86</v>
      </c>
      <c r="B58" s="82" t="s">
        <v>323</v>
      </c>
      <c r="C58" s="82"/>
    </row>
    <row r="59" spans="1:3" ht="31.5">
      <c r="A59" s="25" t="s">
        <v>87</v>
      </c>
      <c r="B59" s="82" t="s">
        <v>324</v>
      </c>
      <c r="C59" s="82"/>
    </row>
    <row r="60" spans="1:3" ht="33" customHeight="1">
      <c r="A60" s="27" t="s">
        <v>88</v>
      </c>
      <c r="B60" s="89" t="s">
        <v>325</v>
      </c>
      <c r="C60" s="82"/>
    </row>
  </sheetData>
  <mergeCells count="40">
    <mergeCell ref="B57:C57"/>
    <mergeCell ref="B58:C58"/>
    <mergeCell ref="B59:C59"/>
    <mergeCell ref="B60:C60"/>
    <mergeCell ref="B52:C52"/>
    <mergeCell ref="B53:C53"/>
    <mergeCell ref="A54:C54"/>
    <mergeCell ref="B55:C55"/>
    <mergeCell ref="B56:C56"/>
    <mergeCell ref="B32:C32"/>
    <mergeCell ref="A33:C33"/>
    <mergeCell ref="B34:C37"/>
    <mergeCell ref="A38:C38"/>
    <mergeCell ref="B51:C51"/>
    <mergeCell ref="B40:C40"/>
    <mergeCell ref="B41:C41"/>
    <mergeCell ref="B42:C42"/>
    <mergeCell ref="B43:C43"/>
    <mergeCell ref="A44:C44"/>
    <mergeCell ref="B45:C46"/>
    <mergeCell ref="B47:C47"/>
    <mergeCell ref="B48:C48"/>
    <mergeCell ref="B49:C49"/>
    <mergeCell ref="B50:C50"/>
    <mergeCell ref="A3:C3"/>
    <mergeCell ref="A17:C17"/>
    <mergeCell ref="A18:C18"/>
    <mergeCell ref="A1:C1"/>
    <mergeCell ref="B39:C39"/>
    <mergeCell ref="A19:C19"/>
    <mergeCell ref="A20:C20"/>
    <mergeCell ref="A21:C21"/>
    <mergeCell ref="A22:C22"/>
    <mergeCell ref="A23:C23"/>
    <mergeCell ref="A25:C25"/>
    <mergeCell ref="B27:C27"/>
    <mergeCell ref="B28:C28"/>
    <mergeCell ref="B29:C29"/>
    <mergeCell ref="B30:C30"/>
    <mergeCell ref="B31:C31"/>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00"/>
  <sheetViews>
    <sheetView zoomScale="70" zoomScaleNormal="70" workbookViewId="0">
      <selection activeCell="F15" sqref="F15"/>
    </sheetView>
  </sheetViews>
  <sheetFormatPr baseColWidth="10" defaultColWidth="8.875" defaultRowHeight="14.25"/>
  <cols>
    <col min="1" max="27" width="22" customWidth="1"/>
  </cols>
  <sheetData>
    <row r="1" spans="1:27" ht="37.35" customHeight="1">
      <c r="A1" s="5" t="s">
        <v>326</v>
      </c>
      <c r="B1" s="5" t="s">
        <v>327</v>
      </c>
      <c r="C1" s="5" t="s">
        <v>328</v>
      </c>
      <c r="D1" s="5" t="s">
        <v>329</v>
      </c>
      <c r="E1" s="5" t="s">
        <v>330</v>
      </c>
      <c r="F1" s="5" t="s">
        <v>331</v>
      </c>
      <c r="G1" s="5" t="s">
        <v>196</v>
      </c>
      <c r="H1" s="5" t="s">
        <v>332</v>
      </c>
      <c r="I1" s="5" t="s">
        <v>333</v>
      </c>
      <c r="J1" s="5" t="s">
        <v>81</v>
      </c>
      <c r="K1" s="5" t="s">
        <v>211</v>
      </c>
      <c r="L1" s="5"/>
      <c r="M1" s="5" t="s">
        <v>334</v>
      </c>
      <c r="N1" s="5" t="s">
        <v>335</v>
      </c>
      <c r="O1" s="5" t="s">
        <v>336</v>
      </c>
      <c r="P1" s="5" t="s">
        <v>337</v>
      </c>
      <c r="Q1" s="5"/>
      <c r="R1" s="5"/>
      <c r="S1" s="5"/>
      <c r="T1" s="5"/>
      <c r="U1" s="5"/>
      <c r="V1" s="5"/>
      <c r="W1" s="5"/>
      <c r="X1" s="5"/>
      <c r="Y1" s="5"/>
      <c r="Z1" s="5"/>
      <c r="AA1" s="5"/>
    </row>
    <row r="2" spans="1:27" ht="25.5">
      <c r="A2" s="3">
        <v>2025</v>
      </c>
      <c r="B2" s="3" t="s">
        <v>338</v>
      </c>
      <c r="C2" s="3" t="s">
        <v>339</v>
      </c>
      <c r="D2" s="3" t="s">
        <v>263</v>
      </c>
      <c r="E2" s="3" t="s">
        <v>340</v>
      </c>
      <c r="F2" s="3" t="s">
        <v>276</v>
      </c>
      <c r="G2" s="3" t="s">
        <v>341</v>
      </c>
      <c r="H2" s="3" t="s">
        <v>163</v>
      </c>
      <c r="I2" s="3" t="s">
        <v>126</v>
      </c>
      <c r="J2" s="3" t="s">
        <v>103</v>
      </c>
      <c r="K2" s="3" t="s">
        <v>342</v>
      </c>
      <c r="L2" s="3" t="s">
        <v>343</v>
      </c>
      <c r="M2" s="3" t="s">
        <v>108</v>
      </c>
      <c r="N2" s="3" t="s">
        <v>344</v>
      </c>
      <c r="O2" s="3" t="s">
        <v>345</v>
      </c>
      <c r="P2" s="3" t="s">
        <v>346</v>
      </c>
      <c r="Q2" s="3"/>
      <c r="R2" s="3"/>
      <c r="S2" s="3"/>
      <c r="T2" s="3"/>
      <c r="U2" s="3"/>
      <c r="V2" s="3"/>
      <c r="W2" s="3"/>
      <c r="X2" s="3"/>
      <c r="Y2" s="3"/>
      <c r="Z2" s="3"/>
      <c r="AA2" s="3"/>
    </row>
    <row r="3" spans="1:27" ht="25.5">
      <c r="A3" s="3">
        <v>2026</v>
      </c>
      <c r="B3" s="3" t="s">
        <v>347</v>
      </c>
      <c r="C3" s="3" t="s">
        <v>90</v>
      </c>
      <c r="D3" s="3" t="s">
        <v>266</v>
      </c>
      <c r="E3" s="3" t="s">
        <v>133</v>
      </c>
      <c r="F3" s="3" t="s">
        <v>279</v>
      </c>
      <c r="G3" s="3" t="s">
        <v>348</v>
      </c>
      <c r="H3" s="3" t="s">
        <v>168</v>
      </c>
      <c r="I3" s="3" t="s">
        <v>349</v>
      </c>
      <c r="J3" s="3" t="s">
        <v>350</v>
      </c>
      <c r="K3" s="3" t="s">
        <v>137</v>
      </c>
      <c r="L3" s="3" t="s">
        <v>351</v>
      </c>
      <c r="M3" s="3" t="s">
        <v>352</v>
      </c>
      <c r="N3" s="3" t="s">
        <v>353</v>
      </c>
      <c r="O3" s="3" t="s">
        <v>354</v>
      </c>
      <c r="P3" s="3" t="s">
        <v>355</v>
      </c>
      <c r="Q3" s="3"/>
      <c r="R3" s="3"/>
      <c r="S3" s="3"/>
      <c r="T3" s="3"/>
      <c r="U3" s="3"/>
      <c r="V3" s="3"/>
      <c r="W3" s="3"/>
      <c r="X3" s="3"/>
      <c r="Y3" s="3"/>
      <c r="Z3" s="3"/>
      <c r="AA3" s="3"/>
    </row>
    <row r="4" spans="1:27" ht="25.5">
      <c r="A4" s="3">
        <v>2027</v>
      </c>
      <c r="B4" s="3" t="s">
        <v>356</v>
      </c>
      <c r="C4" s="3" t="s">
        <v>357</v>
      </c>
      <c r="D4" s="3" t="s">
        <v>140</v>
      </c>
      <c r="E4" s="3" t="s">
        <v>358</v>
      </c>
      <c r="F4" s="3" t="s">
        <v>98</v>
      </c>
      <c r="G4" s="3" t="s">
        <v>359</v>
      </c>
      <c r="H4" s="3" t="s">
        <v>356</v>
      </c>
      <c r="I4" s="3" t="s">
        <v>360</v>
      </c>
      <c r="J4" s="3" t="s">
        <v>361</v>
      </c>
      <c r="K4" s="3" t="s">
        <v>362</v>
      </c>
      <c r="L4" s="3" t="s">
        <v>363</v>
      </c>
      <c r="M4" s="3" t="s">
        <v>364</v>
      </c>
      <c r="N4" s="3" t="s">
        <v>365</v>
      </c>
      <c r="O4" s="3" t="s">
        <v>366</v>
      </c>
      <c r="P4" s="3" t="s">
        <v>354</v>
      </c>
      <c r="Q4" s="3"/>
      <c r="R4" s="3"/>
      <c r="S4" s="3"/>
      <c r="T4" s="3"/>
      <c r="U4" s="3"/>
      <c r="V4" s="3"/>
      <c r="W4" s="3"/>
      <c r="X4" s="3"/>
      <c r="Y4" s="3"/>
      <c r="Z4" s="3"/>
      <c r="AA4" s="3"/>
    </row>
    <row r="5" spans="1:27">
      <c r="A5" s="3">
        <v>2028</v>
      </c>
      <c r="B5" s="3" t="s">
        <v>367</v>
      </c>
      <c r="C5" s="3" t="s">
        <v>368</v>
      </c>
      <c r="D5" s="3" t="s">
        <v>121</v>
      </c>
      <c r="E5" s="3" t="s">
        <v>97</v>
      </c>
      <c r="F5" s="3" t="s">
        <v>122</v>
      </c>
      <c r="G5" s="3" t="s">
        <v>369</v>
      </c>
      <c r="H5" s="3" t="s">
        <v>102</v>
      </c>
      <c r="I5" s="3" t="s">
        <v>370</v>
      </c>
      <c r="J5" s="3" t="s">
        <v>371</v>
      </c>
      <c r="K5" s="3" t="s">
        <v>372</v>
      </c>
      <c r="L5" s="3" t="s">
        <v>117</v>
      </c>
      <c r="M5" s="3" t="s">
        <v>102</v>
      </c>
      <c r="N5" s="3" t="s">
        <v>373</v>
      </c>
      <c r="O5" s="3" t="s">
        <v>374</v>
      </c>
      <c r="P5" s="3" t="s">
        <v>102</v>
      </c>
      <c r="Q5" s="3"/>
      <c r="R5" s="3"/>
      <c r="S5" s="3"/>
      <c r="T5" s="3"/>
      <c r="U5" s="3"/>
      <c r="V5" s="3"/>
      <c r="W5" s="3"/>
      <c r="X5" s="3"/>
      <c r="Y5" s="3"/>
      <c r="Z5" s="3"/>
      <c r="AA5" s="3"/>
    </row>
    <row r="6" spans="1:27" ht="25.5">
      <c r="A6" s="3">
        <v>2029</v>
      </c>
      <c r="B6" s="3" t="s">
        <v>375</v>
      </c>
      <c r="C6" s="3"/>
      <c r="D6" s="3" t="s">
        <v>273</v>
      </c>
      <c r="E6" s="3" t="s">
        <v>376</v>
      </c>
      <c r="F6" s="3" t="s">
        <v>102</v>
      </c>
      <c r="G6" s="3" t="s">
        <v>377</v>
      </c>
      <c r="H6" s="3"/>
      <c r="I6" s="3" t="s">
        <v>378</v>
      </c>
      <c r="J6" s="3" t="s">
        <v>379</v>
      </c>
      <c r="K6" s="3" t="s">
        <v>105</v>
      </c>
      <c r="L6" s="3" t="s">
        <v>380</v>
      </c>
      <c r="M6" s="3" t="s">
        <v>356</v>
      </c>
      <c r="N6" s="3" t="s">
        <v>381</v>
      </c>
      <c r="O6" s="3" t="s">
        <v>382</v>
      </c>
      <c r="P6" s="3"/>
      <c r="Q6" s="3"/>
      <c r="R6" s="3"/>
      <c r="S6" s="3"/>
      <c r="T6" s="3"/>
      <c r="U6" s="3"/>
      <c r="V6" s="3"/>
      <c r="W6" s="3"/>
      <c r="X6" s="3"/>
      <c r="Y6" s="3"/>
      <c r="Z6" s="3"/>
      <c r="AA6" s="3"/>
    </row>
    <row r="7" spans="1:27" ht="25.5">
      <c r="A7" s="3">
        <v>2030</v>
      </c>
      <c r="B7" s="3" t="s">
        <v>383</v>
      </c>
      <c r="C7" s="3"/>
      <c r="D7" s="3" t="s">
        <v>276</v>
      </c>
      <c r="E7" s="3" t="s">
        <v>102</v>
      </c>
      <c r="F7" s="3" t="s">
        <v>356</v>
      </c>
      <c r="G7" s="3" t="s">
        <v>384</v>
      </c>
      <c r="H7" s="3"/>
      <c r="I7" s="3" t="s">
        <v>385</v>
      </c>
      <c r="J7" s="3" t="s">
        <v>127</v>
      </c>
      <c r="K7" s="3" t="s">
        <v>386</v>
      </c>
      <c r="L7" s="3" t="s">
        <v>387</v>
      </c>
      <c r="M7" s="3"/>
      <c r="N7" s="3" t="s">
        <v>388</v>
      </c>
      <c r="O7" s="3" t="s">
        <v>367</v>
      </c>
      <c r="P7" s="3"/>
      <c r="Q7" s="3"/>
      <c r="R7" s="3"/>
      <c r="S7" s="3"/>
      <c r="T7" s="3"/>
      <c r="U7" s="3"/>
      <c r="V7" s="3"/>
      <c r="W7" s="3"/>
      <c r="X7" s="3"/>
      <c r="Y7" s="3"/>
      <c r="Z7" s="3"/>
      <c r="AA7" s="3"/>
    </row>
    <row r="8" spans="1:27" ht="25.5">
      <c r="A8" s="3"/>
      <c r="B8" s="3"/>
      <c r="C8" s="3"/>
      <c r="D8" s="3" t="s">
        <v>279</v>
      </c>
      <c r="E8" s="3"/>
      <c r="F8" s="3"/>
      <c r="G8" s="3" t="s">
        <v>389</v>
      </c>
      <c r="H8" s="3"/>
      <c r="I8" s="3" t="s">
        <v>390</v>
      </c>
      <c r="J8" s="3" t="s">
        <v>102</v>
      </c>
      <c r="K8" s="3" t="s">
        <v>23</v>
      </c>
      <c r="L8" s="3" t="s">
        <v>391</v>
      </c>
      <c r="M8" s="3"/>
      <c r="N8" s="3" t="s">
        <v>102</v>
      </c>
      <c r="O8" s="3"/>
      <c r="P8" s="3"/>
      <c r="Q8" s="3"/>
      <c r="R8" s="3"/>
      <c r="S8" s="3"/>
      <c r="T8" s="3"/>
      <c r="U8" s="3"/>
      <c r="V8" s="3"/>
      <c r="W8" s="3"/>
      <c r="X8" s="3"/>
      <c r="Y8" s="3"/>
      <c r="Z8" s="3"/>
      <c r="AA8" s="3"/>
    </row>
    <row r="9" spans="1:27" ht="25.5">
      <c r="A9" s="3"/>
      <c r="B9" s="3"/>
      <c r="C9" s="3"/>
      <c r="D9" s="3" t="s">
        <v>98</v>
      </c>
      <c r="E9" s="3"/>
      <c r="F9" s="3"/>
      <c r="G9" s="3" t="s">
        <v>102</v>
      </c>
      <c r="H9" s="3"/>
      <c r="I9" s="3" t="s">
        <v>392</v>
      </c>
      <c r="J9" s="3" t="s">
        <v>393</v>
      </c>
      <c r="K9" s="3" t="s">
        <v>20</v>
      </c>
      <c r="L9" s="3" t="s">
        <v>394</v>
      </c>
      <c r="M9" s="3"/>
      <c r="N9" s="3"/>
      <c r="O9" s="3"/>
      <c r="P9" s="3"/>
      <c r="Q9" s="3"/>
      <c r="R9" s="3"/>
      <c r="S9" s="3"/>
      <c r="T9" s="3"/>
      <c r="U9" s="3"/>
      <c r="V9" s="3"/>
      <c r="W9" s="3"/>
      <c r="X9" s="3"/>
      <c r="Y9" s="3"/>
      <c r="Z9" s="3"/>
      <c r="AA9" s="3"/>
    </row>
    <row r="10" spans="1:27">
      <c r="A10" s="3"/>
      <c r="B10" s="3"/>
      <c r="C10" s="3"/>
      <c r="D10" s="3" t="s">
        <v>284</v>
      </c>
      <c r="E10" s="3"/>
      <c r="F10" s="3"/>
      <c r="G10" s="3" t="s">
        <v>356</v>
      </c>
      <c r="H10" s="3"/>
      <c r="I10" s="3" t="s">
        <v>395</v>
      </c>
      <c r="J10" s="3"/>
      <c r="K10" s="3" t="s">
        <v>102</v>
      </c>
      <c r="L10" s="3" t="s">
        <v>107</v>
      </c>
      <c r="M10" s="3"/>
      <c r="N10" s="3"/>
      <c r="O10" s="3"/>
      <c r="P10" s="3"/>
      <c r="Q10" s="3"/>
      <c r="R10" s="3"/>
      <c r="S10" s="3"/>
      <c r="T10" s="3"/>
      <c r="U10" s="3"/>
      <c r="V10" s="3"/>
      <c r="W10" s="3"/>
      <c r="X10" s="3"/>
      <c r="Y10" s="3"/>
      <c r="Z10" s="3"/>
      <c r="AA10" s="3"/>
    </row>
    <row r="11" spans="1:27" ht="25.5">
      <c r="A11" s="3"/>
      <c r="B11" s="3"/>
      <c r="C11" s="3"/>
      <c r="D11" s="3" t="s">
        <v>287</v>
      </c>
      <c r="E11" s="3"/>
      <c r="F11" s="3"/>
      <c r="G11" s="3"/>
      <c r="H11" s="3"/>
      <c r="I11" s="3" t="s">
        <v>396</v>
      </c>
      <c r="J11" s="3"/>
      <c r="K11" s="3"/>
      <c r="L11" s="3" t="s">
        <v>397</v>
      </c>
      <c r="M11" s="3"/>
      <c r="N11" s="3"/>
      <c r="O11" s="3"/>
      <c r="P11" s="3"/>
      <c r="Q11" s="3"/>
      <c r="R11" s="3"/>
      <c r="S11" s="3"/>
      <c r="T11" s="3"/>
      <c r="U11" s="3"/>
      <c r="V11" s="3"/>
      <c r="W11" s="3"/>
      <c r="X11" s="3"/>
      <c r="Y11" s="3"/>
      <c r="Z11" s="3"/>
      <c r="AA11" s="3"/>
    </row>
    <row r="12" spans="1:27">
      <c r="A12" s="3"/>
      <c r="B12" s="3"/>
      <c r="C12" s="3"/>
      <c r="D12" s="3" t="s">
        <v>117</v>
      </c>
      <c r="E12" s="3"/>
      <c r="F12" s="3"/>
      <c r="G12" s="3"/>
      <c r="H12" s="3"/>
      <c r="I12" s="3" t="s">
        <v>102</v>
      </c>
      <c r="J12" s="3"/>
      <c r="K12" s="3"/>
      <c r="L12" s="3" t="s">
        <v>398</v>
      </c>
      <c r="M12" s="3"/>
      <c r="N12" s="3"/>
      <c r="O12" s="3"/>
      <c r="P12" s="3"/>
      <c r="Q12" s="3"/>
      <c r="R12" s="3"/>
      <c r="S12" s="3"/>
      <c r="T12" s="3"/>
      <c r="U12" s="3"/>
      <c r="V12" s="3"/>
      <c r="W12" s="3"/>
      <c r="X12" s="3"/>
      <c r="Y12" s="3"/>
      <c r="Z12" s="3"/>
      <c r="AA12" s="3"/>
    </row>
    <row r="13" spans="1:27">
      <c r="A13" s="3"/>
      <c r="B13" s="3"/>
      <c r="C13" s="3"/>
      <c r="D13" s="3" t="s">
        <v>96</v>
      </c>
      <c r="E13" s="3"/>
      <c r="F13" s="3"/>
      <c r="G13" s="3"/>
      <c r="H13" s="3"/>
      <c r="I13" s="3"/>
      <c r="J13" s="3"/>
      <c r="K13" s="3"/>
      <c r="L13" s="3" t="s">
        <v>399</v>
      </c>
      <c r="M13" s="3"/>
      <c r="N13" s="3"/>
      <c r="O13" s="3"/>
      <c r="P13" s="3"/>
      <c r="Q13" s="3"/>
      <c r="R13" s="3"/>
      <c r="S13" s="3"/>
      <c r="T13" s="3"/>
      <c r="U13" s="3"/>
      <c r="V13" s="3"/>
      <c r="W13" s="3"/>
      <c r="X13" s="3"/>
      <c r="Y13" s="3"/>
      <c r="Z13" s="3"/>
      <c r="AA13" s="3"/>
    </row>
    <row r="14" spans="1:27" ht="25.5">
      <c r="A14" s="3"/>
      <c r="B14" s="3"/>
      <c r="C14" s="3"/>
      <c r="D14" s="3" t="s">
        <v>400</v>
      </c>
      <c r="E14" s="3"/>
      <c r="F14" s="3"/>
      <c r="G14" s="3"/>
      <c r="H14" s="3"/>
      <c r="I14" s="3"/>
      <c r="J14" s="3"/>
      <c r="K14" s="3"/>
      <c r="L14" s="3" t="s">
        <v>401</v>
      </c>
      <c r="M14" s="3"/>
      <c r="N14" s="3"/>
      <c r="O14" s="3"/>
      <c r="P14" s="3"/>
      <c r="Q14" s="3"/>
      <c r="R14" s="3"/>
      <c r="S14" s="3"/>
      <c r="T14" s="3"/>
      <c r="U14" s="3"/>
      <c r="V14" s="3"/>
      <c r="W14" s="3"/>
      <c r="X14" s="3"/>
      <c r="Y14" s="3"/>
      <c r="Z14" s="3"/>
      <c r="AA14" s="3"/>
    </row>
    <row r="15" spans="1:27" ht="25.5">
      <c r="A15" s="3"/>
      <c r="B15" s="3"/>
      <c r="C15" s="3"/>
      <c r="D15" s="3" t="s">
        <v>402</v>
      </c>
      <c r="E15" s="3"/>
      <c r="F15" s="3"/>
      <c r="G15" s="3"/>
      <c r="H15" s="3"/>
      <c r="I15" s="3"/>
      <c r="J15" s="3"/>
      <c r="K15" s="3"/>
      <c r="L15" s="3" t="s">
        <v>403</v>
      </c>
      <c r="M15" s="3"/>
      <c r="N15" s="3"/>
      <c r="O15" s="3"/>
      <c r="P15" s="3"/>
      <c r="Q15" s="3"/>
      <c r="R15" s="3"/>
      <c r="S15" s="3"/>
      <c r="T15" s="3"/>
      <c r="U15" s="3"/>
      <c r="V15" s="3"/>
      <c r="W15" s="3"/>
      <c r="X15" s="3"/>
      <c r="Y15" s="3"/>
      <c r="Z15" s="3"/>
      <c r="AA15" s="3"/>
    </row>
    <row r="16" spans="1:27">
      <c r="A16" s="3"/>
      <c r="B16" s="3"/>
      <c r="C16" s="3"/>
      <c r="D16" s="3" t="s">
        <v>396</v>
      </c>
      <c r="E16" s="3"/>
      <c r="F16" s="3"/>
      <c r="G16" s="3"/>
      <c r="H16" s="3"/>
      <c r="I16" s="3"/>
      <c r="J16" s="3"/>
      <c r="K16" s="3"/>
      <c r="L16" s="3" t="s">
        <v>404</v>
      </c>
      <c r="M16" s="3"/>
      <c r="N16" s="3"/>
      <c r="O16" s="3"/>
      <c r="P16" s="3"/>
      <c r="Q16" s="3"/>
      <c r="R16" s="3"/>
      <c r="S16" s="3"/>
      <c r="T16" s="3"/>
      <c r="U16" s="3"/>
      <c r="V16" s="3"/>
      <c r="W16" s="3"/>
      <c r="X16" s="3"/>
      <c r="Y16" s="3"/>
      <c r="Z16" s="3"/>
      <c r="AA16" s="3"/>
    </row>
    <row r="17" spans="1:27" ht="25.5">
      <c r="A17" s="3"/>
      <c r="B17" s="3"/>
      <c r="C17" s="3"/>
      <c r="D17" s="3"/>
      <c r="E17" s="3"/>
      <c r="F17" s="3"/>
      <c r="G17" s="3"/>
      <c r="H17" s="3"/>
      <c r="I17" s="3"/>
      <c r="J17" s="3"/>
      <c r="K17" s="3"/>
      <c r="L17" s="3" t="s">
        <v>405</v>
      </c>
      <c r="M17" s="3"/>
      <c r="N17" s="3"/>
      <c r="O17" s="3"/>
      <c r="P17" s="3"/>
      <c r="Q17" s="3"/>
      <c r="R17" s="3"/>
      <c r="S17" s="3"/>
      <c r="T17" s="3"/>
      <c r="U17" s="3"/>
      <c r="V17" s="3"/>
      <c r="W17" s="3"/>
      <c r="X17" s="3"/>
      <c r="Y17" s="3"/>
      <c r="Z17" s="3"/>
      <c r="AA17" s="3"/>
    </row>
    <row r="18" spans="1:27">
      <c r="A18" s="3"/>
      <c r="B18" s="3"/>
      <c r="C18" s="3"/>
      <c r="D18" s="3"/>
      <c r="E18" s="3"/>
      <c r="F18" s="3"/>
      <c r="G18" s="3"/>
      <c r="H18" s="3"/>
      <c r="I18" s="3"/>
      <c r="J18" s="3"/>
      <c r="K18" s="3"/>
      <c r="L18" s="3" t="s">
        <v>102</v>
      </c>
      <c r="M18" s="3"/>
      <c r="N18" s="3"/>
      <c r="O18" s="3"/>
      <c r="P18" s="3"/>
      <c r="Q18" s="3"/>
      <c r="R18" s="3"/>
      <c r="S18" s="3"/>
      <c r="T18" s="3"/>
      <c r="U18" s="3"/>
      <c r="V18" s="3"/>
      <c r="W18" s="3"/>
      <c r="X18" s="3"/>
      <c r="Y18" s="3"/>
      <c r="Z18" s="3"/>
      <c r="AA18" s="3"/>
    </row>
    <row r="19" spans="1:27">
      <c r="A19" s="3"/>
      <c r="B19" s="3"/>
      <c r="C19" s="3"/>
      <c r="D19" s="3"/>
      <c r="E19" s="3"/>
      <c r="F19" s="3"/>
      <c r="G19" s="3"/>
      <c r="H19" s="3"/>
      <c r="I19" s="3"/>
      <c r="J19" s="3"/>
      <c r="K19" s="3"/>
      <c r="L19" s="3" t="s">
        <v>393</v>
      </c>
      <c r="M19" s="3"/>
      <c r="N19" s="3"/>
      <c r="O19" s="3"/>
      <c r="P19" s="3"/>
      <c r="Q19" s="3"/>
      <c r="R19" s="3"/>
      <c r="S19" s="3"/>
      <c r="T19" s="3"/>
      <c r="U19" s="3"/>
      <c r="V19" s="3"/>
      <c r="W19" s="3"/>
      <c r="X19" s="3"/>
      <c r="Y19" s="3"/>
      <c r="Z19" s="3"/>
      <c r="AA19" s="3"/>
    </row>
    <row r="20" spans="1:27">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c r="A22" s="3"/>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c r="A24" s="3"/>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00"/>
  <sheetViews>
    <sheetView zoomScale="90" zoomScaleNormal="90" workbookViewId="0">
      <selection activeCell="B4" sqref="B4"/>
    </sheetView>
  </sheetViews>
  <sheetFormatPr baseColWidth="10" defaultColWidth="8.875" defaultRowHeight="14.25"/>
  <cols>
    <col min="1" max="26" width="22" customWidth="1"/>
  </cols>
  <sheetData>
    <row r="1" spans="1:26" ht="37.35" customHeight="1">
      <c r="A1" s="5" t="s">
        <v>406</v>
      </c>
      <c r="B1" s="5" t="s">
        <v>407</v>
      </c>
      <c r="C1" s="5" t="s">
        <v>408</v>
      </c>
      <c r="D1" s="5" t="s">
        <v>409</v>
      </c>
      <c r="E1" s="5"/>
      <c r="F1" s="5"/>
      <c r="G1" s="5"/>
      <c r="H1" s="5"/>
      <c r="I1" s="5"/>
      <c r="J1" s="5"/>
      <c r="K1" s="5"/>
      <c r="L1" s="5"/>
      <c r="M1" s="5"/>
      <c r="N1" s="5"/>
      <c r="O1" s="5"/>
      <c r="P1" s="5"/>
      <c r="Q1" s="5"/>
      <c r="R1" s="5"/>
      <c r="S1" s="5"/>
      <c r="T1" s="5"/>
      <c r="U1" s="5"/>
      <c r="V1" s="5"/>
      <c r="W1" s="5"/>
      <c r="X1" s="5"/>
      <c r="Y1" s="5"/>
      <c r="Z1" s="5"/>
    </row>
    <row r="2" spans="1:26" ht="38.25">
      <c r="A2" s="4" t="s">
        <v>410</v>
      </c>
      <c r="B2" s="4" t="s">
        <v>411</v>
      </c>
      <c r="C2" s="4" t="s">
        <v>163</v>
      </c>
      <c r="D2" s="4" t="s">
        <v>412</v>
      </c>
      <c r="E2" s="3"/>
      <c r="F2" s="3"/>
      <c r="G2" s="3"/>
      <c r="H2" s="3"/>
      <c r="I2" s="3"/>
      <c r="J2" s="3"/>
      <c r="K2" s="3"/>
      <c r="L2" s="3"/>
      <c r="M2" s="3"/>
      <c r="N2" s="3"/>
      <c r="O2" s="3"/>
      <c r="P2" s="3"/>
      <c r="Q2" s="3"/>
      <c r="R2" s="3"/>
      <c r="S2" s="3"/>
      <c r="T2" s="3"/>
      <c r="U2" s="3"/>
      <c r="V2" s="3"/>
      <c r="W2" s="3"/>
      <c r="X2" s="3"/>
      <c r="Y2" s="3"/>
      <c r="Z2" s="3"/>
    </row>
    <row r="3" spans="1:26" ht="51">
      <c r="A3" s="4" t="s">
        <v>413</v>
      </c>
      <c r="B3" s="4" t="s">
        <v>414</v>
      </c>
      <c r="C3" s="4" t="s">
        <v>163</v>
      </c>
      <c r="D3" s="4" t="s">
        <v>415</v>
      </c>
      <c r="E3" s="3"/>
      <c r="F3" s="3"/>
      <c r="G3" s="3"/>
      <c r="H3" s="3"/>
      <c r="I3" s="3"/>
      <c r="J3" s="3"/>
      <c r="K3" s="3"/>
      <c r="L3" s="3"/>
      <c r="M3" s="3"/>
      <c r="N3" s="3"/>
      <c r="O3" s="3"/>
      <c r="P3" s="3"/>
      <c r="Q3" s="3"/>
      <c r="R3" s="3"/>
      <c r="S3" s="3"/>
      <c r="T3" s="3"/>
      <c r="U3" s="3"/>
      <c r="V3" s="3"/>
      <c r="W3" s="3"/>
      <c r="X3" s="3"/>
      <c r="Y3" s="3"/>
      <c r="Z3" s="3"/>
    </row>
    <row r="4" spans="1:26" ht="63.75">
      <c r="A4" s="4" t="s">
        <v>416</v>
      </c>
      <c r="B4" s="4" t="s">
        <v>417</v>
      </c>
      <c r="C4" s="4" t="s">
        <v>163</v>
      </c>
      <c r="D4" s="4" t="s">
        <v>418</v>
      </c>
      <c r="E4" s="3"/>
      <c r="F4" s="3"/>
      <c r="G4" s="3"/>
      <c r="H4" s="3"/>
      <c r="I4" s="3"/>
      <c r="J4" s="3"/>
      <c r="K4" s="3"/>
      <c r="L4" s="3"/>
      <c r="M4" s="3"/>
      <c r="N4" s="3"/>
      <c r="O4" s="3"/>
      <c r="P4" s="3"/>
      <c r="Q4" s="3"/>
      <c r="R4" s="3"/>
      <c r="S4" s="3"/>
      <c r="T4" s="3"/>
      <c r="U4" s="3"/>
      <c r="V4" s="3"/>
      <c r="W4" s="3"/>
      <c r="X4" s="3"/>
      <c r="Y4" s="3"/>
      <c r="Z4" s="3"/>
    </row>
    <row r="5" spans="1:26" ht="51">
      <c r="A5" s="4" t="s">
        <v>419</v>
      </c>
      <c r="B5" s="4" t="s">
        <v>420</v>
      </c>
      <c r="C5" s="4" t="s">
        <v>421</v>
      </c>
      <c r="D5" s="4" t="s">
        <v>422</v>
      </c>
      <c r="E5" s="3"/>
      <c r="F5" s="3"/>
      <c r="G5" s="3"/>
      <c r="H5" s="3"/>
      <c r="I5" s="3"/>
      <c r="J5" s="3"/>
      <c r="K5" s="3"/>
      <c r="L5" s="3"/>
      <c r="M5" s="3"/>
      <c r="N5" s="3"/>
      <c r="O5" s="3"/>
      <c r="P5" s="3"/>
      <c r="Q5" s="3"/>
      <c r="R5" s="3"/>
      <c r="S5" s="3"/>
      <c r="T5" s="3"/>
      <c r="U5" s="3"/>
      <c r="V5" s="3"/>
      <c r="W5" s="3"/>
      <c r="X5" s="3"/>
      <c r="Y5" s="3"/>
      <c r="Z5" s="3"/>
    </row>
    <row r="6" spans="1:26" ht="51">
      <c r="A6" s="4" t="s">
        <v>32</v>
      </c>
      <c r="B6" s="4" t="s">
        <v>423</v>
      </c>
      <c r="C6" s="4" t="s">
        <v>421</v>
      </c>
      <c r="D6" s="4" t="s">
        <v>424</v>
      </c>
      <c r="E6" s="3"/>
      <c r="F6" s="3"/>
      <c r="G6" s="3"/>
      <c r="H6" s="3"/>
      <c r="I6" s="3"/>
      <c r="J6" s="3"/>
      <c r="K6" s="3"/>
      <c r="L6" s="3"/>
      <c r="M6" s="3"/>
      <c r="N6" s="3"/>
      <c r="O6" s="3"/>
      <c r="P6" s="3"/>
      <c r="Q6" s="3"/>
      <c r="R6" s="3"/>
      <c r="S6" s="3"/>
      <c r="T6" s="3"/>
      <c r="U6" s="3"/>
      <c r="V6" s="3"/>
      <c r="W6" s="3"/>
      <c r="X6" s="3"/>
      <c r="Y6" s="3"/>
      <c r="Z6" s="3"/>
    </row>
    <row r="7" spans="1:26" ht="38.25">
      <c r="A7" s="4" t="s">
        <v>17</v>
      </c>
      <c r="B7" s="4" t="s">
        <v>425</v>
      </c>
      <c r="C7" s="4" t="s">
        <v>163</v>
      </c>
      <c r="D7" s="4" t="s">
        <v>426</v>
      </c>
      <c r="E7" s="3"/>
      <c r="F7" s="3"/>
      <c r="G7" s="3"/>
      <c r="H7" s="3"/>
      <c r="I7" s="3"/>
      <c r="J7" s="3"/>
      <c r="K7" s="3"/>
      <c r="L7" s="3"/>
      <c r="M7" s="3"/>
      <c r="N7" s="3"/>
      <c r="O7" s="3"/>
      <c r="P7" s="3"/>
      <c r="Q7" s="3"/>
      <c r="R7" s="3"/>
      <c r="S7" s="3"/>
      <c r="T7" s="3"/>
      <c r="U7" s="3"/>
      <c r="V7" s="3"/>
      <c r="W7" s="3"/>
      <c r="X7" s="3"/>
      <c r="Y7" s="3"/>
      <c r="Z7" s="3"/>
    </row>
    <row r="8" spans="1:26" ht="38.25">
      <c r="A8" s="4" t="s">
        <v>427</v>
      </c>
      <c r="B8" s="4" t="s">
        <v>428</v>
      </c>
      <c r="C8" s="4" t="s">
        <v>163</v>
      </c>
      <c r="D8" s="4" t="s">
        <v>429</v>
      </c>
      <c r="E8" s="3"/>
      <c r="F8" s="3"/>
      <c r="G8" s="3"/>
      <c r="H8" s="3"/>
      <c r="I8" s="3"/>
      <c r="J8" s="3"/>
      <c r="K8" s="3"/>
      <c r="L8" s="3"/>
      <c r="M8" s="3"/>
      <c r="N8" s="3"/>
      <c r="O8" s="3"/>
      <c r="P8" s="3"/>
      <c r="Q8" s="3"/>
      <c r="R8" s="3"/>
      <c r="S8" s="3"/>
      <c r="T8" s="3"/>
      <c r="U8" s="3"/>
      <c r="V8" s="3"/>
      <c r="W8" s="3"/>
      <c r="X8" s="3"/>
      <c r="Y8" s="3"/>
      <c r="Z8" s="3"/>
    </row>
    <row r="9" spans="1:26" ht="38.25">
      <c r="A9" s="4" t="s">
        <v>430</v>
      </c>
      <c r="B9" s="4" t="s">
        <v>431</v>
      </c>
      <c r="C9" s="4" t="s">
        <v>163</v>
      </c>
      <c r="D9" s="4" t="s">
        <v>432</v>
      </c>
      <c r="E9" s="3"/>
      <c r="F9" s="3"/>
      <c r="G9" s="3"/>
      <c r="H9" s="3"/>
      <c r="I9" s="3"/>
      <c r="J9" s="3"/>
      <c r="K9" s="3"/>
      <c r="L9" s="3"/>
      <c r="M9" s="3"/>
      <c r="N9" s="3"/>
      <c r="O9" s="3"/>
      <c r="P9" s="3"/>
      <c r="Q9" s="3"/>
      <c r="R9" s="3"/>
      <c r="S9" s="3"/>
      <c r="T9" s="3"/>
      <c r="U9" s="3"/>
      <c r="V9" s="3"/>
      <c r="W9" s="3"/>
      <c r="X9" s="3"/>
      <c r="Y9" s="3"/>
      <c r="Z9" s="3"/>
    </row>
    <row r="10" spans="1:26" ht="51">
      <c r="A10" s="4" t="s">
        <v>433</v>
      </c>
      <c r="B10" s="4" t="s">
        <v>434</v>
      </c>
      <c r="C10" s="4" t="s">
        <v>435</v>
      </c>
      <c r="D10" s="4" t="s">
        <v>436</v>
      </c>
      <c r="E10" s="3"/>
      <c r="F10" s="3"/>
      <c r="G10" s="3"/>
      <c r="H10" s="3"/>
      <c r="I10" s="3"/>
      <c r="J10" s="3"/>
      <c r="K10" s="3"/>
      <c r="L10" s="3"/>
      <c r="M10" s="3"/>
      <c r="N10" s="3"/>
      <c r="O10" s="3"/>
      <c r="P10" s="3"/>
      <c r="Q10" s="3"/>
      <c r="R10" s="3"/>
      <c r="S10" s="3"/>
      <c r="T10" s="3"/>
      <c r="U10" s="3"/>
      <c r="V10" s="3"/>
      <c r="W10" s="3"/>
      <c r="X10" s="3"/>
      <c r="Y10" s="3"/>
      <c r="Z10" s="3"/>
    </row>
    <row r="11" spans="1:26">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00"/>
  <sheetViews>
    <sheetView topLeftCell="A6" workbookViewId="0"/>
  </sheetViews>
  <sheetFormatPr baseColWidth="10" defaultColWidth="8.875" defaultRowHeight="14.25"/>
  <cols>
    <col min="1" max="26" width="22" customWidth="1"/>
  </cols>
  <sheetData>
    <row r="1" spans="1:26" ht="37.35" customHeight="1">
      <c r="A1" s="5" t="s">
        <v>437</v>
      </c>
      <c r="B1" s="5" t="s">
        <v>438</v>
      </c>
      <c r="C1" s="5" t="s">
        <v>13</v>
      </c>
      <c r="D1" s="5" t="s">
        <v>439</v>
      </c>
      <c r="E1" s="5"/>
      <c r="F1" s="5"/>
      <c r="G1" s="5"/>
      <c r="H1" s="5"/>
      <c r="I1" s="5"/>
      <c r="J1" s="5"/>
      <c r="K1" s="5"/>
      <c r="L1" s="5"/>
      <c r="M1" s="5"/>
      <c r="N1" s="5"/>
      <c r="O1" s="5"/>
      <c r="P1" s="5"/>
      <c r="Q1" s="5"/>
      <c r="R1" s="5"/>
      <c r="S1" s="5"/>
      <c r="T1" s="5"/>
      <c r="U1" s="5"/>
      <c r="V1" s="5"/>
      <c r="W1" s="5"/>
      <c r="X1" s="5"/>
      <c r="Y1" s="5"/>
      <c r="Z1" s="5"/>
    </row>
    <row r="2" spans="1:26" ht="51">
      <c r="A2" s="4" t="s">
        <v>440</v>
      </c>
      <c r="B2" s="4" t="s">
        <v>441</v>
      </c>
      <c r="C2" s="4" t="s">
        <v>442</v>
      </c>
      <c r="D2" s="4" t="s">
        <v>443</v>
      </c>
      <c r="E2" s="3"/>
      <c r="F2" s="3"/>
      <c r="G2" s="3"/>
      <c r="H2" s="3"/>
      <c r="I2" s="3"/>
      <c r="J2" s="3"/>
      <c r="K2" s="3"/>
      <c r="L2" s="3"/>
      <c r="M2" s="3"/>
      <c r="N2" s="3"/>
      <c r="O2" s="3"/>
      <c r="P2" s="3"/>
      <c r="Q2" s="3"/>
      <c r="R2" s="3"/>
      <c r="S2" s="3"/>
      <c r="T2" s="3"/>
      <c r="U2" s="3"/>
      <c r="V2" s="3"/>
      <c r="W2" s="3"/>
      <c r="X2" s="3"/>
      <c r="Y2" s="3"/>
      <c r="Z2" s="3"/>
    </row>
    <row r="3" spans="1:26" ht="38.25">
      <c r="A3" s="4" t="s">
        <v>444</v>
      </c>
      <c r="B3" s="4" t="s">
        <v>441</v>
      </c>
      <c r="C3" s="4" t="s">
        <v>445</v>
      </c>
      <c r="D3" s="4" t="s">
        <v>446</v>
      </c>
      <c r="E3" s="3"/>
      <c r="F3" s="3"/>
      <c r="G3" s="3"/>
      <c r="H3" s="3"/>
      <c r="I3" s="3"/>
      <c r="J3" s="3"/>
      <c r="K3" s="3"/>
      <c r="L3" s="3"/>
      <c r="M3" s="3"/>
      <c r="N3" s="3"/>
      <c r="O3" s="3"/>
      <c r="P3" s="3"/>
      <c r="Q3" s="3"/>
      <c r="R3" s="3"/>
      <c r="S3" s="3"/>
      <c r="T3" s="3"/>
      <c r="U3" s="3"/>
      <c r="V3" s="3"/>
      <c r="W3" s="3"/>
      <c r="X3" s="3"/>
      <c r="Y3" s="3"/>
      <c r="Z3" s="3"/>
    </row>
    <row r="4" spans="1:26" ht="51">
      <c r="A4" s="4" t="s">
        <v>447</v>
      </c>
      <c r="B4" s="4" t="s">
        <v>441</v>
      </c>
      <c r="C4" s="4" t="s">
        <v>448</v>
      </c>
      <c r="D4" s="4" t="s">
        <v>449</v>
      </c>
      <c r="E4" s="3"/>
      <c r="F4" s="3"/>
      <c r="G4" s="3"/>
      <c r="H4" s="3"/>
      <c r="I4" s="3"/>
      <c r="J4" s="3"/>
      <c r="K4" s="3"/>
      <c r="L4" s="3"/>
      <c r="M4" s="3"/>
      <c r="N4" s="3"/>
      <c r="O4" s="3"/>
      <c r="P4" s="3"/>
      <c r="Q4" s="3"/>
      <c r="R4" s="3"/>
      <c r="S4" s="3"/>
      <c r="T4" s="3"/>
      <c r="U4" s="3"/>
      <c r="V4" s="3"/>
      <c r="W4" s="3"/>
      <c r="X4" s="3"/>
      <c r="Y4" s="3"/>
      <c r="Z4" s="3"/>
    </row>
    <row r="5" spans="1:26" ht="63.75">
      <c r="A5" s="4" t="s">
        <v>450</v>
      </c>
      <c r="B5" s="4" t="s">
        <v>441</v>
      </c>
      <c r="C5" s="4" t="s">
        <v>451</v>
      </c>
      <c r="D5" s="4" t="s">
        <v>452</v>
      </c>
      <c r="E5" s="3"/>
      <c r="F5" s="3"/>
      <c r="G5" s="3"/>
      <c r="H5" s="3"/>
      <c r="I5" s="3"/>
      <c r="J5" s="3"/>
      <c r="K5" s="3"/>
      <c r="L5" s="3"/>
      <c r="M5" s="3"/>
      <c r="N5" s="3"/>
      <c r="O5" s="3"/>
      <c r="P5" s="3"/>
      <c r="Q5" s="3"/>
      <c r="R5" s="3"/>
      <c r="S5" s="3"/>
      <c r="T5" s="3"/>
      <c r="U5" s="3"/>
      <c r="V5" s="3"/>
      <c r="W5" s="3"/>
      <c r="X5" s="3"/>
      <c r="Y5" s="3"/>
      <c r="Z5" s="3"/>
    </row>
    <row r="6" spans="1:26" ht="102">
      <c r="A6" s="4" t="s">
        <v>453</v>
      </c>
      <c r="B6" s="4" t="s">
        <v>454</v>
      </c>
      <c r="C6" s="4" t="s">
        <v>455</v>
      </c>
      <c r="D6" s="4" t="s">
        <v>46</v>
      </c>
      <c r="E6" s="3"/>
      <c r="F6" s="3"/>
      <c r="G6" s="3"/>
      <c r="H6" s="3"/>
      <c r="I6" s="3"/>
      <c r="J6" s="3"/>
      <c r="K6" s="3"/>
      <c r="L6" s="3"/>
      <c r="M6" s="3"/>
      <c r="N6" s="3"/>
      <c r="O6" s="3"/>
      <c r="P6" s="3"/>
      <c r="Q6" s="3"/>
      <c r="R6" s="3"/>
      <c r="S6" s="3"/>
      <c r="T6" s="3"/>
      <c r="U6" s="3"/>
      <c r="V6" s="3"/>
      <c r="W6" s="3"/>
      <c r="X6" s="3"/>
      <c r="Y6" s="3"/>
      <c r="Z6" s="3"/>
    </row>
    <row r="7" spans="1:26" ht="63.75">
      <c r="A7" s="4" t="s">
        <v>456</v>
      </c>
      <c r="B7" s="4" t="s">
        <v>454</v>
      </c>
      <c r="C7" s="4" t="s">
        <v>457</v>
      </c>
      <c r="D7" s="4" t="s">
        <v>458</v>
      </c>
      <c r="E7" s="3"/>
      <c r="F7" s="3"/>
      <c r="G7" s="3"/>
      <c r="H7" s="3"/>
      <c r="I7" s="3"/>
      <c r="J7" s="3"/>
      <c r="K7" s="3"/>
      <c r="L7" s="3"/>
      <c r="M7" s="3"/>
      <c r="N7" s="3"/>
      <c r="O7" s="3"/>
      <c r="P7" s="3"/>
      <c r="Q7" s="3"/>
      <c r="R7" s="3"/>
      <c r="S7" s="3"/>
      <c r="T7" s="3"/>
      <c r="U7" s="3"/>
      <c r="V7" s="3"/>
      <c r="W7" s="3"/>
      <c r="X7" s="3"/>
      <c r="Y7" s="3"/>
      <c r="Z7" s="3"/>
    </row>
    <row r="8" spans="1:26" ht="51">
      <c r="A8" s="4" t="s">
        <v>459</v>
      </c>
      <c r="B8" s="4" t="s">
        <v>460</v>
      </c>
      <c r="C8" s="4" t="s">
        <v>461</v>
      </c>
      <c r="D8" s="4" t="s">
        <v>462</v>
      </c>
      <c r="E8" s="3"/>
      <c r="F8" s="3"/>
      <c r="G8" s="3"/>
      <c r="H8" s="3"/>
      <c r="I8" s="3"/>
      <c r="J8" s="3"/>
      <c r="K8" s="3"/>
      <c r="L8" s="3"/>
      <c r="M8" s="3"/>
      <c r="N8" s="3"/>
      <c r="O8" s="3"/>
      <c r="P8" s="3"/>
      <c r="Q8" s="3"/>
      <c r="R8" s="3"/>
      <c r="S8" s="3"/>
      <c r="T8" s="3"/>
      <c r="U8" s="3"/>
      <c r="V8" s="3"/>
      <c r="W8" s="3"/>
      <c r="X8" s="3"/>
      <c r="Y8" s="3"/>
      <c r="Z8" s="3"/>
    </row>
    <row r="9" spans="1:26" ht="63.75">
      <c r="A9" s="4" t="s">
        <v>463</v>
      </c>
      <c r="B9" s="4" t="s">
        <v>464</v>
      </c>
      <c r="C9" s="4" t="s">
        <v>465</v>
      </c>
      <c r="D9" s="4" t="s">
        <v>466</v>
      </c>
      <c r="E9" s="3"/>
      <c r="F9" s="3"/>
      <c r="G9" s="3"/>
      <c r="H9" s="3"/>
      <c r="I9" s="3"/>
      <c r="J9" s="3"/>
      <c r="K9" s="3"/>
      <c r="L9" s="3"/>
      <c r="M9" s="3"/>
      <c r="N9" s="3"/>
      <c r="O9" s="3"/>
      <c r="P9" s="3"/>
      <c r="Q9" s="3"/>
      <c r="R9" s="3"/>
      <c r="S9" s="3"/>
      <c r="T9" s="3"/>
      <c r="U9" s="3"/>
      <c r="V9" s="3"/>
      <c r="W9" s="3"/>
      <c r="X9" s="3"/>
      <c r="Y9" s="3"/>
      <c r="Z9" s="3"/>
    </row>
    <row r="10" spans="1:26" ht="63.75">
      <c r="A10" s="4" t="s">
        <v>467</v>
      </c>
      <c r="B10" s="4" t="s">
        <v>468</v>
      </c>
      <c r="C10" s="4" t="s">
        <v>469</v>
      </c>
      <c r="D10" s="4" t="s">
        <v>470</v>
      </c>
      <c r="E10" s="3"/>
      <c r="F10" s="3"/>
      <c r="G10" s="3"/>
      <c r="H10" s="3"/>
      <c r="I10" s="3"/>
      <c r="J10" s="3"/>
      <c r="K10" s="3"/>
      <c r="L10" s="3"/>
      <c r="M10" s="3"/>
      <c r="N10" s="3"/>
      <c r="O10" s="3"/>
      <c r="P10" s="3"/>
      <c r="Q10" s="3"/>
      <c r="R10" s="3"/>
      <c r="S10" s="3"/>
      <c r="T10" s="3"/>
      <c r="U10" s="3"/>
      <c r="V10" s="3"/>
      <c r="W10" s="3"/>
      <c r="X10" s="3"/>
      <c r="Y10" s="3"/>
      <c r="Z10" s="3"/>
    </row>
    <row r="11" spans="1:26">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00"/>
  <sheetViews>
    <sheetView topLeftCell="C1" workbookViewId="0">
      <selection sqref="A1:H1"/>
    </sheetView>
  </sheetViews>
  <sheetFormatPr baseColWidth="10" defaultColWidth="8.875" defaultRowHeight="14.25"/>
  <cols>
    <col min="1" max="26" width="22" customWidth="1"/>
  </cols>
  <sheetData>
    <row r="1" spans="1:26" ht="39.950000000000003" customHeight="1">
      <c r="A1" s="90" t="s">
        <v>471</v>
      </c>
      <c r="B1" s="90"/>
      <c r="C1" s="90"/>
      <c r="D1" s="90"/>
      <c r="E1" s="90"/>
      <c r="F1" s="91"/>
      <c r="G1" s="91"/>
      <c r="H1" s="91"/>
      <c r="I1" s="6"/>
      <c r="J1" s="6"/>
      <c r="K1" s="6"/>
      <c r="L1" s="6"/>
      <c r="M1" s="6"/>
      <c r="N1" s="6"/>
      <c r="O1" s="6"/>
      <c r="P1" s="6"/>
      <c r="Q1" s="6"/>
      <c r="R1" s="6"/>
      <c r="S1" s="6"/>
      <c r="T1" s="6"/>
      <c r="U1" s="6"/>
      <c r="V1" s="6"/>
      <c r="W1" s="6"/>
      <c r="X1" s="6"/>
      <c r="Y1" s="6"/>
      <c r="Z1" s="6"/>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 t="s">
        <v>472</v>
      </c>
      <c r="B3" s="2" t="s">
        <v>473</v>
      </c>
      <c r="C3" s="2"/>
      <c r="D3" s="2" t="s">
        <v>474</v>
      </c>
      <c r="E3" s="2" t="s">
        <v>475</v>
      </c>
      <c r="F3" s="3"/>
      <c r="G3" s="3"/>
      <c r="H3" s="3"/>
      <c r="I3" s="3"/>
      <c r="J3" s="3"/>
      <c r="K3" s="3"/>
      <c r="L3" s="3"/>
      <c r="M3" s="3"/>
      <c r="N3" s="3"/>
      <c r="O3" s="3"/>
      <c r="P3" s="3"/>
      <c r="Q3" s="3"/>
      <c r="R3" s="3"/>
      <c r="S3" s="3"/>
      <c r="T3" s="3"/>
      <c r="U3" s="3"/>
      <c r="V3" s="3"/>
      <c r="W3" s="3"/>
      <c r="X3" s="3"/>
      <c r="Y3" s="3"/>
      <c r="Z3" s="3"/>
    </row>
    <row r="4" spans="1:26" ht="25.5">
      <c r="A4" s="4" t="s">
        <v>476</v>
      </c>
      <c r="B4" s="4">
        <f>COUNTIF('01_Matriz_Oferta'!$J$6:$J$98,"&lt;&gt;")</f>
        <v>38</v>
      </c>
      <c r="C4" s="3"/>
      <c r="D4" s="4" t="s">
        <v>263</v>
      </c>
      <c r="E4" s="4">
        <f>COUNTIF('01_Matriz_Oferta'!$L$6:$L$98,"Programa")</f>
        <v>4</v>
      </c>
      <c r="F4" s="3"/>
      <c r="G4" s="3"/>
      <c r="H4" s="3"/>
      <c r="I4" s="3"/>
      <c r="J4" s="3"/>
      <c r="K4" s="3"/>
      <c r="L4" s="3"/>
      <c r="M4" s="3"/>
      <c r="N4" s="3"/>
      <c r="O4" s="3"/>
      <c r="P4" s="3"/>
      <c r="Q4" s="3"/>
      <c r="R4" s="3"/>
      <c r="S4" s="3"/>
      <c r="T4" s="3"/>
      <c r="U4" s="3"/>
      <c r="V4" s="3"/>
      <c r="W4" s="3"/>
      <c r="X4" s="3"/>
      <c r="Y4" s="3"/>
      <c r="Z4" s="3"/>
    </row>
    <row r="5" spans="1:26">
      <c r="A5" s="4" t="s">
        <v>477</v>
      </c>
      <c r="B5" s="4" t="e">
        <f>COUNTIF('01_Matriz_Oferta'!#REF!,"Validado")</f>
        <v>#REF!</v>
      </c>
      <c r="C5" s="3"/>
      <c r="D5" s="4" t="s">
        <v>266</v>
      </c>
      <c r="E5" s="4">
        <f>COUNTIF('01_Matriz_Oferta'!$L$6:$L$98,"Proyecto")</f>
        <v>0</v>
      </c>
      <c r="F5" s="3"/>
      <c r="G5" s="3"/>
      <c r="H5" s="3"/>
      <c r="I5" s="3"/>
      <c r="J5" s="3"/>
      <c r="K5" s="3"/>
      <c r="L5" s="3"/>
      <c r="M5" s="3"/>
      <c r="N5" s="3"/>
      <c r="O5" s="3"/>
      <c r="P5" s="3"/>
      <c r="Q5" s="3"/>
      <c r="R5" s="3"/>
      <c r="S5" s="3"/>
      <c r="T5" s="3"/>
      <c r="U5" s="3"/>
      <c r="V5" s="3"/>
      <c r="W5" s="3"/>
      <c r="X5" s="3"/>
      <c r="Y5" s="3"/>
      <c r="Z5" s="3"/>
    </row>
    <row r="6" spans="1:26" ht="25.5">
      <c r="A6" s="4" t="s">
        <v>478</v>
      </c>
      <c r="B6" s="4" t="e">
        <f>COUNTIF('01_Matriz_Oferta'!#REF!,"Requiere ajuste")</f>
        <v>#REF!</v>
      </c>
      <c r="C6" s="3"/>
      <c r="D6" s="4" t="s">
        <v>140</v>
      </c>
      <c r="E6" s="4">
        <f>COUNTIF('01_Matriz_Oferta'!$L$6:$L$98,"Servicio institucional")</f>
        <v>5</v>
      </c>
      <c r="F6" s="3"/>
      <c r="G6" s="3"/>
      <c r="H6" s="3"/>
      <c r="I6" s="3"/>
      <c r="J6" s="3"/>
      <c r="K6" s="3"/>
      <c r="L6" s="3"/>
      <c r="M6" s="3"/>
      <c r="N6" s="3"/>
      <c r="O6" s="3"/>
      <c r="P6" s="3"/>
      <c r="Q6" s="3"/>
      <c r="R6" s="3"/>
      <c r="S6" s="3"/>
      <c r="T6" s="3"/>
      <c r="U6" s="3"/>
      <c r="V6" s="3"/>
      <c r="W6" s="3"/>
      <c r="X6" s="3"/>
      <c r="Y6" s="3"/>
      <c r="Z6" s="3"/>
    </row>
    <row r="7" spans="1:26" ht="25.5">
      <c r="A7" s="4" t="s">
        <v>479</v>
      </c>
      <c r="B7" s="4">
        <f>COUNTIF('01_Matriz_Oferta'!$P$6:$P$98,"Sí")</f>
        <v>0</v>
      </c>
      <c r="C7" s="3"/>
      <c r="D7" s="4" t="s">
        <v>121</v>
      </c>
      <c r="E7" s="4">
        <f>COUNTIF('01_Matriz_Oferta'!$L$6:$L$98,"Producto institucional")</f>
        <v>2</v>
      </c>
      <c r="F7" s="3"/>
      <c r="G7" s="3"/>
      <c r="H7" s="3"/>
      <c r="I7" s="3"/>
      <c r="J7" s="3"/>
      <c r="K7" s="3"/>
      <c r="L7" s="3"/>
      <c r="M7" s="3"/>
      <c r="N7" s="3"/>
      <c r="O7" s="3"/>
      <c r="P7" s="3"/>
      <c r="Q7" s="3"/>
      <c r="R7" s="3"/>
      <c r="S7" s="3"/>
      <c r="T7" s="3"/>
      <c r="U7" s="3"/>
      <c r="V7" s="3"/>
      <c r="W7" s="3"/>
      <c r="X7" s="3"/>
      <c r="Y7" s="3"/>
      <c r="Z7" s="3"/>
    </row>
    <row r="8" spans="1:26">
      <c r="A8" s="4" t="s">
        <v>480</v>
      </c>
      <c r="B8" s="7">
        <f>IFERROR(AVERAGE('01_Matriz_Oferta'!#REF!),0)</f>
        <v>0</v>
      </c>
      <c r="C8" s="3"/>
      <c r="D8" s="4" t="s">
        <v>273</v>
      </c>
      <c r="E8" s="4">
        <f>COUNTIF('01_Matriz_Oferta'!$L$6:$L$98,"Salida del proceso")</f>
        <v>2</v>
      </c>
      <c r="F8" s="3"/>
      <c r="G8" s="3"/>
      <c r="H8" s="3"/>
      <c r="I8" s="3"/>
      <c r="J8" s="3"/>
      <c r="K8" s="3"/>
      <c r="L8" s="3"/>
      <c r="M8" s="3"/>
      <c r="N8" s="3"/>
      <c r="O8" s="3"/>
      <c r="P8" s="3"/>
      <c r="Q8" s="3"/>
      <c r="R8" s="3"/>
      <c r="S8" s="3"/>
      <c r="T8" s="3"/>
      <c r="U8" s="3"/>
      <c r="V8" s="3"/>
      <c r="W8" s="3"/>
      <c r="X8" s="3"/>
      <c r="Y8" s="3"/>
      <c r="Z8" s="3"/>
    </row>
    <row r="9" spans="1:26">
      <c r="A9" s="3"/>
      <c r="B9" s="3"/>
      <c r="C9" s="3"/>
      <c r="D9" s="4" t="s">
        <v>276</v>
      </c>
      <c r="E9" s="4">
        <f>COUNTIF('01_Matriz_Oferta'!$L$6:$L$98,"Trámite")</f>
        <v>2</v>
      </c>
      <c r="F9" s="3"/>
      <c r="G9" s="3"/>
      <c r="H9" s="3"/>
      <c r="I9" s="3"/>
      <c r="J9" s="3"/>
      <c r="K9" s="3"/>
      <c r="L9" s="3"/>
      <c r="M9" s="3"/>
      <c r="N9" s="3"/>
      <c r="O9" s="3"/>
      <c r="P9" s="3"/>
      <c r="Q9" s="3"/>
      <c r="R9" s="3"/>
      <c r="S9" s="3"/>
      <c r="T9" s="3"/>
      <c r="U9" s="3"/>
      <c r="V9" s="3"/>
      <c r="W9" s="3"/>
      <c r="X9" s="3"/>
      <c r="Y9" s="3"/>
      <c r="Z9" s="3"/>
    </row>
    <row r="10" spans="1:26" ht="25.5">
      <c r="A10" s="5"/>
      <c r="B10" s="5"/>
      <c r="C10" s="5"/>
      <c r="D10" s="5" t="s">
        <v>279</v>
      </c>
      <c r="E10" s="5">
        <f>COUNTIF('01_Matriz_Oferta'!$L$6:$L$98,"Otro Procedimiento Administrativo (OPA)")</f>
        <v>0</v>
      </c>
      <c r="F10" s="3"/>
      <c r="G10" s="3"/>
      <c r="H10" s="3"/>
      <c r="I10" s="3"/>
      <c r="J10" s="3"/>
      <c r="K10" s="3"/>
      <c r="L10" s="3"/>
      <c r="M10" s="3"/>
      <c r="N10" s="3"/>
      <c r="O10" s="3"/>
      <c r="P10" s="3"/>
      <c r="Q10" s="3"/>
      <c r="R10" s="3"/>
      <c r="S10" s="3"/>
      <c r="T10" s="3"/>
      <c r="U10" s="3"/>
      <c r="V10" s="3"/>
      <c r="W10" s="3"/>
      <c r="X10" s="3"/>
      <c r="Y10" s="3"/>
      <c r="Z10" s="3"/>
    </row>
    <row r="11" spans="1:26" ht="25.5">
      <c r="A11" s="3"/>
      <c r="B11" s="3"/>
      <c r="C11" s="3"/>
      <c r="D11" s="4" t="s">
        <v>98</v>
      </c>
      <c r="E11" s="4">
        <f>COUNTIF('01_Matriz_Oferta'!$L$6:$L$98,"Consulta de Acceso a Información Pública (CAIP)")</f>
        <v>3</v>
      </c>
      <c r="F11" s="3"/>
      <c r="G11" s="3"/>
      <c r="H11" s="3"/>
      <c r="I11" s="3"/>
      <c r="J11" s="3"/>
      <c r="K11" s="3"/>
      <c r="L11" s="3"/>
      <c r="M11" s="3"/>
      <c r="N11" s="3"/>
      <c r="O11" s="3"/>
      <c r="P11" s="3"/>
      <c r="Q11" s="3"/>
      <c r="R11" s="3"/>
      <c r="S11" s="3"/>
      <c r="T11" s="3"/>
      <c r="U11" s="3"/>
      <c r="V11" s="3"/>
      <c r="W11" s="3"/>
      <c r="X11" s="3"/>
      <c r="Y11" s="3"/>
      <c r="Z11" s="3"/>
    </row>
    <row r="12" spans="1:26">
      <c r="A12" s="3"/>
      <c r="B12" s="3"/>
      <c r="C12" s="3"/>
      <c r="D12" s="4" t="s">
        <v>284</v>
      </c>
      <c r="E12" s="4">
        <f>COUNTIF('01_Matriz_Oferta'!$L$6:$L$98,"Estrategia o ruta")</f>
        <v>3</v>
      </c>
      <c r="F12" s="3"/>
      <c r="G12" s="3"/>
      <c r="H12" s="3"/>
      <c r="I12" s="3"/>
      <c r="J12" s="3"/>
      <c r="K12" s="3"/>
      <c r="L12" s="3"/>
      <c r="M12" s="3"/>
      <c r="N12" s="3"/>
      <c r="O12" s="3"/>
      <c r="P12" s="3"/>
      <c r="Q12" s="3"/>
      <c r="R12" s="3"/>
      <c r="S12" s="3"/>
      <c r="T12" s="3"/>
      <c r="U12" s="3"/>
      <c r="V12" s="3"/>
      <c r="W12" s="3"/>
      <c r="X12" s="3"/>
      <c r="Y12" s="3"/>
      <c r="Z12" s="3"/>
    </row>
    <row r="13" spans="1:26">
      <c r="A13" s="3"/>
      <c r="B13" s="3"/>
      <c r="C13" s="3"/>
      <c r="D13" s="4" t="s">
        <v>287</v>
      </c>
      <c r="E13" s="4">
        <f>COUNTIF('01_Matriz_Oferta'!$L$6:$L$98,"Convocatoria")</f>
        <v>1</v>
      </c>
      <c r="F13" s="3"/>
      <c r="G13" s="3"/>
      <c r="H13" s="3"/>
      <c r="I13" s="3"/>
      <c r="J13" s="3"/>
      <c r="K13" s="3"/>
      <c r="L13" s="3"/>
      <c r="M13" s="3"/>
      <c r="N13" s="3"/>
      <c r="O13" s="3"/>
      <c r="P13" s="3"/>
      <c r="Q13" s="3"/>
      <c r="R13" s="3"/>
      <c r="S13" s="3"/>
      <c r="T13" s="3"/>
      <c r="U13" s="3"/>
      <c r="V13" s="3"/>
      <c r="W13" s="3"/>
      <c r="X13" s="3"/>
      <c r="Y13" s="3"/>
      <c r="Z13" s="3"/>
    </row>
    <row r="14" spans="1:26">
      <c r="A14" s="3"/>
      <c r="B14" s="3"/>
      <c r="C14" s="3"/>
      <c r="D14" s="4" t="s">
        <v>117</v>
      </c>
      <c r="E14" s="4">
        <f>COUNTIF('01_Matriz_Oferta'!$L$6:$L$98,"Asistencia técnica")</f>
        <v>11</v>
      </c>
      <c r="F14" s="3"/>
      <c r="G14" s="3"/>
      <c r="H14" s="3"/>
      <c r="I14" s="3"/>
      <c r="J14" s="3"/>
      <c r="K14" s="3"/>
      <c r="L14" s="3"/>
      <c r="M14" s="3"/>
      <c r="N14" s="3"/>
      <c r="O14" s="3"/>
      <c r="P14" s="3"/>
      <c r="Q14" s="3"/>
      <c r="R14" s="3"/>
      <c r="S14" s="3"/>
      <c r="T14" s="3"/>
      <c r="U14" s="3"/>
      <c r="V14" s="3"/>
      <c r="W14" s="3"/>
      <c r="X14" s="3"/>
      <c r="Y14" s="3"/>
      <c r="Z14" s="3"/>
    </row>
    <row r="15" spans="1:26">
      <c r="A15" s="3"/>
      <c r="B15" s="3"/>
      <c r="C15" s="3"/>
      <c r="D15" s="4" t="s">
        <v>96</v>
      </c>
      <c r="E15" s="4">
        <f>COUNTIF('01_Matriz_Oferta'!$L$6:$L$98,"Lineamiento o guía")</f>
        <v>2</v>
      </c>
      <c r="F15" s="3"/>
      <c r="G15" s="3"/>
      <c r="H15" s="3"/>
      <c r="I15" s="3"/>
      <c r="J15" s="3"/>
      <c r="K15" s="3"/>
      <c r="L15" s="3"/>
      <c r="M15" s="3"/>
      <c r="N15" s="3"/>
      <c r="O15" s="3"/>
      <c r="P15" s="3"/>
      <c r="Q15" s="3"/>
      <c r="R15" s="3"/>
      <c r="S15" s="3"/>
      <c r="T15" s="3"/>
      <c r="U15" s="3"/>
      <c r="V15" s="3"/>
      <c r="W15" s="3"/>
      <c r="X15" s="3"/>
      <c r="Y15" s="3"/>
      <c r="Z15" s="3"/>
    </row>
    <row r="16" spans="1:26">
      <c r="A16" s="3"/>
      <c r="B16" s="3"/>
      <c r="C16" s="3"/>
      <c r="D16" s="4" t="s">
        <v>400</v>
      </c>
      <c r="E16" s="4">
        <f>COUNTIF('01_Matriz_Oferta'!$L$6:$L$98,"Instrumento de intervención")</f>
        <v>0</v>
      </c>
      <c r="F16" s="3"/>
      <c r="G16" s="3"/>
      <c r="H16" s="3"/>
      <c r="I16" s="3"/>
      <c r="J16" s="3"/>
      <c r="K16" s="3"/>
      <c r="L16" s="3"/>
      <c r="M16" s="3"/>
      <c r="N16" s="3"/>
      <c r="O16" s="3"/>
      <c r="P16" s="3"/>
      <c r="Q16" s="3"/>
      <c r="R16" s="3"/>
      <c r="S16" s="3"/>
      <c r="T16" s="3"/>
      <c r="U16" s="3"/>
      <c r="V16" s="3"/>
      <c r="W16" s="3"/>
      <c r="X16" s="3"/>
      <c r="Y16" s="3"/>
      <c r="Z16" s="3"/>
    </row>
    <row r="17" spans="1:26">
      <c r="A17" s="3"/>
      <c r="B17" s="3"/>
      <c r="C17" s="3"/>
      <c r="D17" s="4" t="s">
        <v>348</v>
      </c>
      <c r="E17" s="4">
        <f>COUNTIF('01_Matriz_Oferta'!$L$6:$L$98,"Instrumento de información")</f>
        <v>0</v>
      </c>
      <c r="F17" s="3"/>
      <c r="G17" s="3"/>
      <c r="H17" s="3"/>
      <c r="I17" s="3"/>
      <c r="J17" s="3"/>
      <c r="K17" s="3"/>
      <c r="L17" s="3"/>
      <c r="M17" s="3"/>
      <c r="N17" s="3"/>
      <c r="O17" s="3"/>
      <c r="P17" s="3"/>
      <c r="Q17" s="3"/>
      <c r="R17" s="3"/>
      <c r="S17" s="3"/>
      <c r="T17" s="3"/>
      <c r="U17" s="3"/>
      <c r="V17" s="3"/>
      <c r="W17" s="3"/>
      <c r="X17" s="3"/>
      <c r="Y17" s="3"/>
      <c r="Z17" s="3"/>
    </row>
    <row r="18" spans="1:26">
      <c r="A18" s="3"/>
      <c r="B18" s="3"/>
      <c r="C18" s="3"/>
      <c r="D18" s="4" t="s">
        <v>396</v>
      </c>
      <c r="E18" s="4">
        <f>COUNTIF('01_Matriz_Oferta'!$L$6:$L$98,"Otro")</f>
        <v>0</v>
      </c>
      <c r="F18" s="3"/>
      <c r="G18" s="3"/>
      <c r="H18" s="3"/>
      <c r="I18" s="3"/>
      <c r="J18" s="3"/>
      <c r="K18" s="3"/>
      <c r="L18" s="3"/>
      <c r="M18" s="3"/>
      <c r="N18" s="3"/>
      <c r="O18" s="3"/>
      <c r="P18" s="3"/>
      <c r="Q18" s="3"/>
      <c r="R18" s="3"/>
      <c r="S18" s="3"/>
      <c r="T18" s="3"/>
      <c r="U18" s="3"/>
      <c r="V18" s="3"/>
      <c r="W18" s="3"/>
      <c r="X18" s="3"/>
      <c r="Y18" s="3"/>
      <c r="Z18" s="3"/>
    </row>
    <row r="19" spans="1:26">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sheetData>
  <mergeCells count="1">
    <mergeCell ref="A1:H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81cc8fc0-8d1e-4295-8f37-5d076116407c">2TV4CCKVFCYA-1167877901-2183</_dlc_DocId>
    <_dlc_DocIdUrl xmlns="81cc8fc0-8d1e-4295-8f37-5d076116407c">
      <Url>https://www.minjusticia.gov.co/ministerio/_layouts/15/DocIdRedir.aspx?ID=2TV4CCKVFCYA-1167877901-2183</Url>
      <Description>2TV4CCKVFCYA-1167877901-2183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0FBA7F62C14F041A0FB3EFC7596E368" ma:contentTypeVersion="1" ma:contentTypeDescription="Crear nuevo documento." ma:contentTypeScope="" ma:versionID="348b18b5fc41e64fad00b1cd561ffcbc">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0ca9f3ac2d15db8bb029348aee8f1b74"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C443D5E-540B-40A9-BACC-9CD331D31419}">
  <ds:schemaRefs>
    <ds:schemaRef ds:uri="http://schemas.microsoft.com/office/2006/metadata/properties"/>
    <ds:schemaRef ds:uri="http://schemas.microsoft.com/office/infopath/2007/PartnerControls"/>
    <ds:schemaRef ds:uri="98c71486-3409-4817-a91c-6c252592bd15"/>
    <ds:schemaRef ds:uri="3d04f598-d8fd-4db1-b254-cc5605670241"/>
  </ds:schemaRefs>
</ds:datastoreItem>
</file>

<file path=customXml/itemProps2.xml><?xml version="1.0" encoding="utf-8"?>
<ds:datastoreItem xmlns:ds="http://schemas.openxmlformats.org/officeDocument/2006/customXml" ds:itemID="{F25C9A71-EFC4-4480-8CC1-153267D6482C}">
  <ds:schemaRefs>
    <ds:schemaRef ds:uri="http://schemas.microsoft.com/sharepoint/v3/contenttype/forms"/>
  </ds:schemaRefs>
</ds:datastoreItem>
</file>

<file path=customXml/itemProps3.xml><?xml version="1.0" encoding="utf-8"?>
<ds:datastoreItem xmlns:ds="http://schemas.openxmlformats.org/officeDocument/2006/customXml" ds:itemID="{A1B5130F-ADB0-4931-BFDA-636C2270B250}"/>
</file>

<file path=customXml/itemProps4.xml><?xml version="1.0" encoding="utf-8"?>
<ds:datastoreItem xmlns:ds="http://schemas.openxmlformats.org/officeDocument/2006/customXml" ds:itemID="{C87D98F6-6A9C-487C-8509-230FB00451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00_Generalidades</vt:lpstr>
      <vt:lpstr>01_Matriz_Oferta</vt:lpstr>
      <vt:lpstr>02_Diccionario_Campos</vt:lpstr>
      <vt:lpstr>02_Guía de diligenciamiento</vt:lpstr>
      <vt:lpstr>Catalogos</vt:lpstr>
      <vt:lpstr>Check list_ARCO</vt:lpstr>
      <vt:lpstr>06_Fuentes</vt:lpstr>
      <vt:lpstr>08_Dashboard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Bibiana Marcela Arcila Moncada</dc:creator>
  <cp:keywords/>
  <dc:description/>
  <cp:lastModifiedBy>MARTHA LUCIA VELASQUEZ VEGA</cp:lastModifiedBy>
  <cp:revision/>
  <dcterms:created xsi:type="dcterms:W3CDTF">2026-05-12T10:47:58Z</dcterms:created>
  <dcterms:modified xsi:type="dcterms:W3CDTF">2026-09-21T19:40:52Z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0x01010020FBA7F62C14F041A0FB3EFC7596E368</vt:lpwstr>
  </property>
  <property fmtid="{D5CDD505-2E9C-101B-9397-08002B2CF9AE}" pid="3" name="MediaServiceImageTags">
    <vt:lpwstr/>
  </property>
  <property fmtid="{D5CDD505-2E9C-101B-9397-08002B2CF9AE}" pid="4" name="_dlc_DocIdItemGuid">
    <vt:lpwstr>321dbee6-22cb-4712-b01f-756e97858977</vt:lpwstr>
  </property>
</Properties>
</file>