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D:\MINJUSTICIA\INFORMES 2 SEMESTRE 2020\INFORME PMA SEPTIEMBRE 2020\INFORME PARA ENVIAR AL ARCHIVO\"/>
    </mc:Choice>
  </mc:AlternateContent>
  <xr:revisionPtr revIDLastSave="0" documentId="8_{AB6B3E71-06C1-4315-AA4C-14C72C0C411F}" xr6:coauthVersionLast="45" xr6:coauthVersionMax="45" xr10:uidLastSave="{00000000-0000-0000-0000-000000000000}"/>
  <bookViews>
    <workbookView xWindow="-120" yWindow="-120" windowWidth="29040" windowHeight="15840" xr2:uid="{00000000-000D-0000-FFFF-FFFF00000000}"/>
  </bookViews>
  <sheets>
    <sheet name="PMA" sheetId="1" r:id="rId1"/>
    <sheet name="Instructivo PMA" sheetId="4" r:id="rId2"/>
  </sheets>
  <definedNames>
    <definedName name="_xlnm.Print_Titles" localSheetId="0">PMA!$8:$10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 l="1"/>
  <c r="L25" i="1" l="1"/>
  <c r="I14" i="1" l="1"/>
  <c r="L11" i="1"/>
  <c r="I24" i="1"/>
  <c r="L21" i="1"/>
  <c r="I31" i="1"/>
  <c r="I33" i="1"/>
  <c r="L30" i="1"/>
  <c r="I32" i="1"/>
  <c r="L28" i="1"/>
  <c r="I13" i="1"/>
  <c r="L15" i="1"/>
  <c r="I12" i="1"/>
  <c r="I16" i="1" l="1"/>
  <c r="I15" i="1" l="1"/>
  <c r="I17" i="1"/>
  <c r="I18" i="1"/>
  <c r="I19" i="1"/>
  <c r="I20" i="1"/>
  <c r="I21" i="1"/>
  <c r="I22" i="1"/>
  <c r="I23" i="1"/>
  <c r="I25" i="1"/>
  <c r="I27" i="1"/>
  <c r="I28" i="1"/>
  <c r="I29" i="1"/>
  <c r="I34" i="1"/>
  <c r="I35" i="1"/>
  <c r="I36" i="1"/>
  <c r="I37" i="1"/>
  <c r="I38" i="1"/>
  <c r="I11" i="1"/>
  <c r="L37" i="1" l="1"/>
  <c r="F48" i="1" s="1"/>
  <c r="L36" i="1"/>
  <c r="F47" i="1" s="1"/>
  <c r="L34" i="1"/>
  <c r="F46" i="1" s="1"/>
  <c r="F45" i="1"/>
  <c r="F44" i="1"/>
  <c r="F43" i="1"/>
  <c r="F42" i="1"/>
  <c r="L19" i="1"/>
  <c r="F41" i="1" s="1"/>
  <c r="F40" i="1"/>
  <c r="F39" i="1"/>
  <c r="E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<sst xmlns="http://schemas.openxmlformats.org/spreadsheetml/2006/main" count="289" uniqueCount="219">
  <si>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</si>
  <si>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</si>
  <si>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</si>
  <si>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</si>
  <si>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</si>
  <si>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</si>
  <si>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</si>
  <si>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</si>
  <si>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</si>
  <si>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</si>
  <si>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</si>
  <si>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</si>
  <si>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</si>
  <si>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</si>
  <si>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</si>
  <si>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</si>
  <si>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</si>
  <si>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</si>
  <si>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</si>
  <si>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</si>
  <si>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</si>
  <si>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</si>
  <si>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</si>
  <si>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</si>
  <si>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</si>
  <si>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</si>
  <si>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</si>
  <si>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</si>
  <si>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</si>
  <si>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</si>
  <si>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</si>
  <si>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</si>
  <si>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</si>
  <si>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</si>
  <si>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</si>
  <si>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</si>
  <si>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</si>
  <si>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</si>
  <si>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</si>
  <si>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</si>
  <si>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</si>
  <si>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</si>
  <si>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</si>
  <si>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</si>
  <si>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</si>
  <si>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</si>
  <si>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ACCION 1</t>
  </si>
  <si>
    <t xml:space="preserve">ACCION 2 </t>
  </si>
  <si>
    <t>ACCION 3</t>
  </si>
  <si>
    <t>ACCION 4</t>
  </si>
  <si>
    <t>ACCION 5</t>
  </si>
  <si>
    <t>ACCION 6</t>
  </si>
  <si>
    <t>ACCION 7</t>
  </si>
  <si>
    <t>ACCION 8</t>
  </si>
  <si>
    <t>ACCION 9</t>
  </si>
  <si>
    <t>ACCION 10</t>
  </si>
  <si>
    <t>Establecer  el / los objetivos según el número de acciones que permitan subsanar el hallazgo</t>
  </si>
  <si>
    <t>No. TAREA</t>
  </si>
  <si>
    <t>T1</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</si>
  <si>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</si>
  <si>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</si>
  <si>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</si>
  <si>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</si>
  <si>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</si>
  <si>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</si>
  <si>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</si>
  <si>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</si>
  <si>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</si>
  <si>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</si>
  <si>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</si>
  <si>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</si>
  <si>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</si>
  <si>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</si>
  <si>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</si>
  <si>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</si>
  <si>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</si>
  <si>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</si>
  <si>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</si>
  <si>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</si>
  <si>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</si>
  <si>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</si>
  <si>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</si>
  <si>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M4</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</si>
  <si>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</si>
  <si>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</si>
  <si>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Ministerio de Justicia y del Derecho</t>
  </si>
  <si>
    <t>Aycardo Miguel Velaides Navarro</t>
  </si>
  <si>
    <t>Coordinador Grupo de Gestión Documental</t>
  </si>
  <si>
    <r>
      <rPr>
        <b/>
        <sz val="10"/>
        <rFont val="Arial"/>
        <family val="2"/>
      </rPr>
      <t>Tablas de Retención Documental.</t>
    </r>
    <r>
      <rPr>
        <sz val="10"/>
        <rFont val="Arial"/>
        <family val="2"/>
      </rPr>
      <t xml:space="preserve">
El Ministerio de Justicia y del Derecho presuntamente incumple lo establecido en el artículo 14 del Acuerdo 04 de 2013, al no contar con Tablas de retención Documental y Cuadros de Clasificación, actualizadas y convalidadas conforme los cambios que se han generado en la estructura orgánica de la entidad a partir del Decreto 1427 de 2017.
</t>
    </r>
  </si>
  <si>
    <r>
      <rPr>
        <b/>
        <sz val="10"/>
        <rFont val="Arial"/>
        <family val="2"/>
      </rPr>
      <t>Programa de Gestión Documental</t>
    </r>
    <r>
      <rPr>
        <sz val="10"/>
        <rFont val="Arial"/>
        <family val="2"/>
      </rPr>
      <t xml:space="preserve">
El Ministerio de Justicia y del Derecho presuntamente incumple lo establecido en el artículo 2.8.2.5.10. Del Decreto 1080 de 2015 al no contar con el Programa de Gestión Documental PGD actualizado, no se evidencia seguimiento a su ejecución, como herramienta de planeación y administración para la gestión documental institucional.
</t>
    </r>
  </si>
  <si>
    <r>
      <rPr>
        <b/>
        <sz val="10"/>
        <rFont val="Arial"/>
        <family val="2"/>
      </rPr>
      <t>Organización Documental</t>
    </r>
    <r>
      <rPr>
        <sz val="10"/>
        <rFont val="Arial"/>
        <family val="2"/>
      </rPr>
      <t xml:space="preserve">
</t>
    </r>
    <r>
      <rPr>
        <b/>
        <sz val="10"/>
        <rFont val="Arial"/>
        <family val="2"/>
      </rPr>
      <t>Tablas de Valoración Documental TVD</t>
    </r>
    <r>
      <rPr>
        <sz val="10"/>
        <rFont val="Arial"/>
        <family val="2"/>
      </rPr>
      <t xml:space="preserve">
El Ministerio de Justicia y del Derecho presuntamente incumple lo establecido en el acuerdo 02 de 2004, al no contar con TVD aprobadas y convalidadas por el AGN, para la organización del fondo documental acumulado del Ministerio de Justicia y del Derecho y de los fondos cerrados recibidos de las extintas entidades.
</t>
    </r>
  </si>
  <si>
    <r>
      <rPr>
        <b/>
        <sz val="10"/>
        <rFont val="Arial"/>
        <family val="2"/>
      </rPr>
      <t>Inventario Documental FUID</t>
    </r>
    <r>
      <rPr>
        <sz val="10"/>
        <rFont val="Arial"/>
        <family val="2"/>
      </rPr>
      <t xml:space="preserve">
El Ministerio de Justicia y del Derecho, no cuenta con inventarios documentales completos conforme las normas específicas para los archivos de gestión; en consecuencia, presuntamente se encuentra incumpliendo lo reglamentado en el artículo 16 de la Ley 594 de 2000 y el articulo 7 del acuerdo 042 de 2002.
</t>
    </r>
  </si>
  <si>
    <r>
      <rPr>
        <b/>
        <sz val="10"/>
        <rFont val="Arial"/>
        <family val="2"/>
      </rPr>
      <t>Organización de Archivos de Gestión</t>
    </r>
    <r>
      <rPr>
        <sz val="10"/>
        <rFont val="Arial"/>
        <family val="2"/>
      </rPr>
      <t xml:space="preserve">.
El Ministerio de Justicia y del Derecho presuntamente incumple lo establecido en el artículo 4 del Acuerdo No 042 de 2002 (Articulo 7 inventario documental, y parágrafo del artículo 12 del acuerdo 02 de 2014, diligenciamiento de hoja de control.
</t>
    </r>
  </si>
  <si>
    <r>
      <rPr>
        <b/>
        <sz val="10"/>
        <rFont val="Arial"/>
        <family val="2"/>
      </rPr>
      <t>Historias laborales.</t>
    </r>
    <r>
      <rPr>
        <sz val="10"/>
        <rFont val="Arial"/>
        <family val="2"/>
      </rPr>
      <t xml:space="preserve">
El Ministerio de Justicia y del Derecho frente a procesos de organización de Historias Laborales presuntamente incumple lo establecido en la circular No 04 de 2003, y parágrafo del artículo 12 del acuerdo 02 de 2014, toda vez que todos los expedientes no cuentan con el diligenciamiento técnico de hoja de control, no se realiza proceso de foliación y el formato FUID no se implementa.
</t>
    </r>
  </si>
  <si>
    <t xml:space="preserve"> 900457461-9.</t>
  </si>
  <si>
    <t>Realizar el proceso de convalidación de la TRD actualizada conforme el Decreto 1427 de 2017.</t>
  </si>
  <si>
    <t>Presentación de ajustes al AGN.</t>
  </si>
  <si>
    <t>T2</t>
  </si>
  <si>
    <t>Elaborar el diagnóstico integral de gestión documental.</t>
  </si>
  <si>
    <t>Diagnóstico Integral de Gestión Documental.</t>
  </si>
  <si>
    <t>Implementar el PGD</t>
  </si>
  <si>
    <t>Plan de acción del Proceso ejecutado.</t>
  </si>
  <si>
    <t>Presentación TRD ante el Comité evaluador de documentos-</t>
  </si>
  <si>
    <t>T3</t>
  </si>
  <si>
    <t>Certificado de inscripción en el RUSD.</t>
  </si>
  <si>
    <t>Programa de Gestión Documental vigencia 2019-2022 Aprobado por el CIGD.</t>
  </si>
  <si>
    <t>Certificado de convalidación TVD</t>
  </si>
  <si>
    <t xml:space="preserve">Presentar ajustes al AGN de las TVD  Fondo, Ministerio de Justicia y del Derecho, Fondo Seguridad de la Rama,  Fondo Rotatorio del Ministerio de Justicia, Fondo Para la Rehabilitación Penitenciaria y Carcelaria, Dirección Nacional de Estupefacientes </t>
  </si>
  <si>
    <t>Presentación de las TVD de los Fondos, Ministerio de Justicia y del Derecho, Fondo Seguridad de la Rama,  Fondo Rotatorio del Ministerio de Justicia, Fondo Para la Rehabilitación Penitenciaria y Carcelaria, Dirección Nacional de Estupefacientes ante el Comité evaluador de documentos</t>
  </si>
  <si>
    <t>Cinco (5) Certificados de inscripción en el RUSD.</t>
  </si>
  <si>
    <t>Certificado de Convalidación TRD.</t>
  </si>
  <si>
    <t>Acta Presentación de ajustes.</t>
  </si>
  <si>
    <t>Actualizar el procedimiento de transferencias documentales.</t>
  </si>
  <si>
    <t>Procedimiento actualizado.</t>
  </si>
  <si>
    <t>Implementar hoja de control a expedientes.</t>
  </si>
  <si>
    <t>Ordenación, foliación y rotulación de expedientes conforme la circular 04 de 2003.</t>
  </si>
  <si>
    <t>Realizar el proceso de convalidación ante el AGN  de las TVD  de la documentación perteneciente a los acervos;  Fondo, Ministerio de Justicia y del Derecho, Fondo Seguridad de la Rama,  Fondo Rotatorio del Ministerio de Justicia, Fondo Para la Rehabilitación Penitenciaria y Carcelaria, Dirección Nacional de Estupefacientes .</t>
  </si>
  <si>
    <t>Normalizar el flujo de archivo para la serie de historias laborales de acuerdo con lo establecido en la circular 04 de 2003 y articulo 12 del acuerdo 02 d e2014.</t>
  </si>
  <si>
    <t>FUID Archivos de Gestión.</t>
  </si>
  <si>
    <t>Historias Laborales con Hoja de control.</t>
  </si>
  <si>
    <t>Archivo de HL Organizado.</t>
  </si>
  <si>
    <t>Expedientes organizados con hoja de control.</t>
  </si>
  <si>
    <t>Actualizar e implementar el Sistema Integrado de Conservación SIC del Ministerio de Justicia y del Derecho conforme lo establecido en el acuerdo 06 de 2014.</t>
  </si>
  <si>
    <t>Implementar el componente Plan de Conservación Documental.</t>
  </si>
  <si>
    <t>Actualizar el SIC incluyendo el Plan de Preservación Digital a Largo Plazo.</t>
  </si>
  <si>
    <t>Sistema Integrado de Conservación</t>
  </si>
  <si>
    <t>Acta de entrega de la obra de adecuación.</t>
  </si>
  <si>
    <t>Acto administrativo de adopción del SIC.</t>
  </si>
  <si>
    <t>Adoptar el sistema integrado de conservación.</t>
  </si>
  <si>
    <r>
      <rPr>
        <b/>
        <sz val="10"/>
        <rFont val="Arial"/>
        <family val="2"/>
      </rPr>
      <t>Sistema Integrado de Conservación – SIC</t>
    </r>
    <r>
      <rPr>
        <sz val="10"/>
        <rFont val="Arial"/>
        <family val="2"/>
      </rPr>
      <t xml:space="preserve">
El Ministerio de Justicia y del Derecho presuntamente incumple las disposiciones establecidas en el Acuerdo 06 de 2014 al no contar con un Sistema Integrado de Conservación debidamente elaborado y aprobado por el representante legal, el cual debe contener todos los planes y programas que garanticen controles sistemáticos y periódicos de las condiciones ambientales, de infraestructura, de seguridad de la información, saneamiento, entre otros, con el fin de prevenir los deterioros y las situaciones de riesgo que se puedan presentar.
</t>
    </r>
  </si>
  <si>
    <t>Implementar las TVD en archivo central.</t>
  </si>
  <si>
    <t>Archivo Central Organizado.</t>
  </si>
  <si>
    <t>T4</t>
  </si>
  <si>
    <t>Implementar las TRD conforme el Decreto 1427 de 2017.</t>
  </si>
  <si>
    <t>Transferencias Primarias.</t>
  </si>
  <si>
    <t>12/31/2022</t>
  </si>
  <si>
    <t>Inventarios documentales de las dependencias.</t>
  </si>
  <si>
    <t xml:space="preserve">Actualizar e implementar el Programa de Gestión Documental - PGD en cumplimiento de la metodología establecida en el Anexo técnico Programa de Gestión Documental del Decreto 1080 de 2015 desde lo preceptuado en el Manual Implementación de un PGD. </t>
  </si>
  <si>
    <t>Procedimiento creado.</t>
  </si>
  <si>
    <t>Grupo de Gestión Documental</t>
  </si>
  <si>
    <t>Realizar seguimiento sobre la implementación del Formato Único de Inventario Documental FUID en archivos de Gestión.</t>
  </si>
  <si>
    <t>Naslly Raquel Ramos Camacho- Secretaria General</t>
  </si>
  <si>
    <t xml:space="preserve">
El procedimiento fue aprobado, socializado y publicado el día 25 de octubre de 2019.
</t>
  </si>
  <si>
    <t>Se actualiza el documento conforme lo dispuesto en el Decreto 1080 de 2015, es aprobado por el comité el 26 de diciembre de 2019</t>
  </si>
  <si>
    <t>http://info.minjusticia.gov.co:8083/Portals/0/2019/2_PGD-MJD_2019-2022.pdf</t>
  </si>
  <si>
    <t>https://www.minjusticia.gov.co/Portals/0/Transparencia_MJD/1_2_PGD-MJD-VF23122019.pdf</t>
  </si>
  <si>
    <t>http://sig.minjusticia.gov.co/</t>
  </si>
  <si>
    <t xml:space="preserve">No se registra evidencia  </t>
  </si>
  <si>
    <t>Actas de Reunión</t>
  </si>
  <si>
    <t>Informe resumen, adicional carpetas por cada contrato que se encuentra ejecutando la implementación.</t>
  </si>
  <si>
    <t>Se Implementó el formato FUID en las diferentes Dependencias del M.J.D con un trabajo de acompañamiento técnico correspondiente a asistencias atendidas por parte del G.G.D, se continua con esta implementación, evidenciado esto en la trasferencia recibida de la Dirección del Desarrollo del Ordenamiento Jurídico con un total de 22 cajas Ref. X200 donde se recibió el formato en mención completamente diligenciado.</t>
  </si>
  <si>
    <t xml:space="preserve">
Formato Único de Inventario Documental FUID de las Dependencias.  
1.FUID_Direcciòn De Ordenamiento Jurídico</t>
  </si>
  <si>
    <t>Formato Único de Inventario Documental FUID de las Dependencias.  
1.FUID_Direcciòn De Ordenamiento Jurídico</t>
  </si>
  <si>
    <t xml:space="preserve">
La implementación de Hojas de Control en las demás dependencias del MJD, se viene solicitando su puesta en marcha a partir del mes de junio de 2020, a través de Asistencias Técnicas y de capacitación a los diferentes funcionarios por parte del Grupo de Gestión Documental – G.G.D una vez expedido el Memorando MJD-MEM20-0003662-SEG-4000 de Transferencias Documentales con fecha 04 de junio de 2020, donde se cita: “ Así mismo, teniendo en cuenta las restricciones en materia de movilidad y capacidad operativa de las dependencias, con ocasión de la emergencia sanitaria por COV-19, se ha dispuesto de la implementación, Tablas de Retención Documental, Diligenciamiento de Hojas de Control,”</t>
  </si>
  <si>
    <t>Hoja_Control_CARLOS ALBERTO LOPEZ LASPRILLA
Hoja_Control_Tejiendo_Justicia_ 2019 TOMO 1</t>
  </si>
  <si>
    <t>Base_Datos_Hojas_Control_Historias_Laborales_Abiertas_Minjusticia_GGH.xlsx</t>
  </si>
  <si>
    <t xml:space="preserve">Se realizaron e la actualización del documento del  del Manual del Sistema Integrado de Conservación , Así dar cumplimiento a la Ley 594 de 200, Ley general de archivos expedida por el Archivo General de la Nación, en su articulo 46 del titulo Xl, establece que las Entidades que conforman el Sistema Nacional del Archivos  "dederan implementar un Sistema Integrado de Conservación en cada una de las fases del ciclo vital de los  documentos". 
</t>
  </si>
  <si>
    <t xml:space="preserve">Correo de Probación del comité 
</t>
  </si>
  <si>
    <t>1. Se realizó una nueva reunión con el funcionario Marco Antonio Soto, en la cual se expusieron las necesidades para la adecuación de la bodega de Paloquemao                            . 2. Se envió documento técnico con las necesidades de adecuación de la bodega.</t>
  </si>
  <si>
    <t>1. Se realizó capacitación al personal de servicios generales en el tema “limpieza de áreas y documentos”. 2. Se adelantó el proceso por mínima cuantía, para la compra de muestras microbiológicas, para el proceso de desinfección.</t>
  </si>
  <si>
    <t>1. Imagen de la reunión realizada.                                      2. Documento técnico con las necesidades para la adecuación de la bodega.</t>
  </si>
  <si>
    <t>2. Estudios Previos y Análisis del Sector para el proceso de mínima cuantía.</t>
  </si>
  <si>
    <t xml:space="preserve">Informes de avance y  actas de las diferentes reuniones sostenidas.  </t>
  </si>
  <si>
    <t>MJD-MEM20-0005028-GGD-4006</t>
  </si>
  <si>
    <t>El desarrollo de las actividades programadas en el avance del Proyecto de inversión el cual contempla Implementar la primera fase del PGD cuenta con un avance de implementación de 31  % .</t>
  </si>
  <si>
    <t xml:space="preserve">
Se ha realizado el 100% de los ajustes solicitados por el AGN solicitado en las mesas de trabajo realizadas los días 29 de julio , 14 de agosto y 21 de agosto  como seguimiento de la convalidación de las Tablas de Retención Documental. </t>
  </si>
  <si>
    <t>El cumplimiento de esta actividad se encuentra sujeto a los términos de evaluación técnica definidos por el AGN en el acuerdo 04 de 2019. articulo 13.</t>
  </si>
  <si>
    <t>Realizar inscripción en el RUSD</t>
  </si>
  <si>
    <t xml:space="preserve">Se elaboró un diagnóstico integral de gestión documental aprobado por el comité el 26 de diciembre de 2019 se encuentra </t>
  </si>
  <si>
    <t>publicado. Actividad Cumplida  http://info.minjusticia.gov.co:8083/Portals/0/2019/1_Diagnostico_GD_2019.pdf</t>
  </si>
  <si>
    <t>Actualizar la Política de Gestión Documental conforme al articulo 2.8.2.5.6. del Decreto 1080 de 2015.</t>
  </si>
  <si>
    <t xml:space="preserve">Informe de seguimiento No.2, diciembre de 2019.     Informe de seguimiento No.3, marzo de 2020. 
Informe de Seguimiento No4, junio 2020.
Informe de seguimiento No.5 septiembre 2020. </t>
  </si>
  <si>
    <t>Tarea por ejecutarse.</t>
  </si>
  <si>
    <t>100%. La tarea programada se encuentra realizada desde el primer trimestre de seguimiento. El diagnóstico de gestión documental se encuentra publicado en el portal WEB del Ministerio. http://info.minjusticia.gov.co:8083/Portals/0/2019/1_Diagnostico_GD_2019.pdf</t>
  </si>
  <si>
    <t>Informe de seguimiento No.1, septiembre 2019.
Informe de seguimiento No4, junio de 2020.</t>
  </si>
  <si>
    <t>Informe de seguimiento No.4, junio 2020. 
Informe de seguimiento No.5 de 2020.</t>
  </si>
  <si>
    <t>0%. Tarea en ejecución. Cuando se tenga el certificado de convalidación se dará el 100%. Se evidenció en los informes 3 y 4, que ya se presentaron las TVD al AGN para surtir la evaluación técnica, y que se han celebrado mesas conjuntas para resolver los ajustes realizados a las TVD de los fondos documentales que maneja el MJD.
Para este quinto informe, como se anotó anteriormente para la tarea  M1,  no se celebraron mesas de trabajo  entre los funcionarios del AGN y el MJD, para la solución de los ítems que presentan inconvenientes.
El certificado de convalidación es un documento que depende del concepto del Archivo General.</t>
  </si>
  <si>
    <t>Informe de seguimiento No.2, diciembre de 2019.  
Informe de seguimiento No. 3, marzo de 2020. 
Informe de seguimiento No.4, junio 2020.</t>
  </si>
  <si>
    <t>Informe de seguimiento No.2, diciembre de 2019. 
Informe de seguimiento No.3, marzo de 2020.</t>
  </si>
  <si>
    <t>Informe de seguimiento No.2, diciembre de 2019.
Informe de seguimiento No.3, marzo de 2020.</t>
  </si>
  <si>
    <t>0%, Tarea por ejecutarse, no ha iniciado.</t>
  </si>
  <si>
    <t>Informe de seguimiento No.2, diciembre de 2019</t>
  </si>
  <si>
    <t>Informe de seguimiento No.2, diciembre de 2019.   
Informe de seguimiento No.3, marzo de 2020.
Informe de seguimiento No.4, junio de 2020.
Informe de seguimiento No.5, septiembre de 2020.</t>
  </si>
  <si>
    <t xml:space="preserve">Informe de seguimiento No.2, diciembre de 2019.
Informe de seguimiento No.3, marzo de 2020. 
Informe de seguimiento No.4, junio de 2020.
Informe de seguimiento No5., septiembre de 2020.
</t>
  </si>
  <si>
    <t>Informe de seguimiento No.2, diciembre de 2019. 
Informe de seguimiento No.3, marzo de 2020.
Informe de seguimiento No.5, septiembre de 2020.</t>
  </si>
  <si>
    <t xml:space="preserve">Frente al total de expedientes laborales de la entidad (462) contenidas en 66 cajas de formato X200, se cuenta con un avance en la implementación de hoja de control a expedientes cerrados equivalente a un 20% lo cual corresponde a 92 carpetas y 3,2 ML (cerradas).
se registra avance de 46 hojas de control equivalente a un 10%, para un total de 139 hojas de control y un avance acumulado del 30%.
La implementación de la hoja de control  para la serie de historias laborales para la vigencia 2019 se diligenciaron 22 Hojas de Control por el GGH  (abiertas) mar-mayo2020
A la fecha llevan 44 hojas de control a expedientes según base de datos en Excel, para posteriormente migrar al formato Word de acuerdo a lo implementado para tal procedimiento. (junio-agosto 2020)
</t>
  </si>
  <si>
    <t>Realizada la ordenación y foliación se realiza las hojas de control preparativos para la Transferencia Documental donde los expedientes vendrán con su rotulo respectivo describiendo las particularidades del expediente según las Tablas de Retención Documental –TRD de la Dependencia.
En marzo el GGD escribe: 
Se cuenta con un nivel de organización del 53% del tamaño del archivo es decir 8,75 metros lineales equivalentes a  35 cajas de formato X200 con un 20% de avance frente a la inclusión o diligenciamiento de la hoja de control que corresponde a 3,2 metros lineales. Se adjuntan registros fotográficos evidenciando la actividad.</t>
  </si>
  <si>
    <t>Informe de seguimiento No.4, junio de 2020.
Informe de seguimiento No.5, septiembre de 2020.</t>
  </si>
  <si>
    <t xml:space="preserve">Informe de seguimiento No.2, diciembre de 2019. 
Informe de seguimiento No.3, marzo de 2020. 
Informe de seguimiento No.4, junio de 2020.
</t>
  </si>
  <si>
    <t>Informe de seguimiento No.1, septiembre 2019.
Informe de seguimiento No.3, marzo de 2020.
Informe de seguimiento No.4 Junio de 2020.
Informe de seguimiento N.5 Septiembre de 2020.</t>
  </si>
  <si>
    <t>Política de Gestión Documental Actualizada.</t>
  </si>
  <si>
    <t>Actualizar el PGD empleando la metodología establecida por el AGN. Decreto 1080 Anexo Técnico.</t>
  </si>
  <si>
    <t>Implementar el Formato Único de Inventario Documental en las Dependencias del MJD conforme lo establecido en el acuerdo 042 de 2002.</t>
  </si>
  <si>
    <t>Creación e implementación de un procedimiento de organización de archivos de gestión que incluya la adopción del FUID desde la etapa de creación de expedientes como método de control documental.</t>
  </si>
  <si>
    <t xml:space="preserve">Se realizó actualización de caracterización de proceso y se encuentra en elaboración el Manual de archivo  correspondencia. </t>
  </si>
  <si>
    <t>Diligenciar el Formato Único de Inventario Documental FUID en las dependencias.</t>
  </si>
  <si>
    <t xml:space="preserve">Dado que estábamos atendiendo el proceso de TRD con las evaluadoras del AGN se decidió sacar primero las Tablas de Retención, incluso con el visto bueno del supervisor dada la urgencia de las TRD debido a los planes de mejoramiento archivístico. Posteriormente las evaluadoras del Archivo General de la Nación terminaron su contrato y duraron cerca de dos meses fuera de la entidad, se retoma la actividad a partir de agosto . </t>
  </si>
  <si>
    <t xml:space="preserve">Organizar los Archivos de Gestión de la entidad conforme las TRD y empleando el formato de hoja de control de expedientes en concordancia con lo dispuesto en el articulo 12 del acuerdo 02 de 2014. </t>
  </si>
  <si>
    <t>La adopción del SIC, se dará una vez esté la resolución de adopción la cual 
Se solicito a la DOJ  mediante MJD-MEM20-0005028-GGD-4006  en el cual se solicita la viabilidad para la resolución de aprobación.</t>
  </si>
  <si>
    <t>Realizar adecuaciones a las zonas de archivo priorizadas de acuerdo con el Diagnóstico de Gestión Documental para dar alcance a  lo descrito en el acuerdo 08 de 2014.</t>
  </si>
  <si>
    <t xml:space="preserve">Acción 7 </t>
  </si>
  <si>
    <t>Informe de seguimiento No.5, septiembre de 2020.</t>
  </si>
  <si>
    <t xml:space="preserve">1100%. La tarea programada se encuentra realizada respecto a la presentación de ajustes. 
1. Para el primer informe de seguimiento (septiembre 2019) se evalúo oficio MJD-OFI19-0024789-GGD-4006 del 26 de agosto de 2019  por el que se remiten al AGN las TRD; 2. En el tercer informe de  marzo de 2020  se constató que el AGN  por oficio 1-2019-11448 del 9 de diciembre de 2019 (radicado epx ministerio MJD-EXT19-0056444) emitió concepto sobre las TRD que fueron enviadas por el MJD, en el sentido de que aún no cumplen con lo establecido por el Archivo General de la Nación. 
3. Para el cuarto informe (junio 2020) se evidenció que existieron mesas de trabajo conjuntas (29 de abril y 12 de mayo) entre personal del GGD del MJD y del AGN para avanzar en la solución de las objeciones encontradas. y lograr la obtención del concepto técnico positivo por parte del archivo para las TRD del Ministerio.
 4. En este quinto informe, (septiembre 2020) se corrobora que siguen las mesas conjuntas de trabajo entre personal del Ministerio GGD y el AGN, para revisión de los ajustes realizados a las TRD; se verifican actas de reunión  de los días 29 de julio y 21 de agosto de 2020; luego de estas dos mesas, se quedó con el compromiso de programar mesa técnica final con el grupo  de evaluación documental y transferencias secundarias del AGN; dicha mesa técnica está sujeta a la disponibilidad de la agenda de los evaluadores del Archivo General de Nación.
</t>
  </si>
  <si>
    <t>0%. Tarea en ejecución; cuando se tenga el certificado de convalidación se dará el 100%. Se evidenció en los informes 2 y 3, que ya se presentaron las TRD al AGN para surtir la evaluación técnica. Por oficio del AGN, Ref. 1-2019-11448-8039/2019/SGC-540 del 15 de octubre de 2019, se informa al MJD de la reanudación del proceso de evaluación y convalidación de las Tablas de Retención Documental-TRD.    
Para este quinto informe, como se anotó anteriormente para la T1, se celebraron dos mesas conjuntas de trabajo entre los funcionarios del AGN y el MJD, para la solución de los ítems que presentan inconvenientes y falta por programar una mesa final.
El certificado de convalidación es un documento que depende del concepto del Archivo General.</t>
  </si>
  <si>
    <t>100%.  La tarea programada se encuentra cumplida desde el primer trimestre de seguimiento. La política de Gestión Documental fue actualizada y aprobada por el CIGD en sesión del 26 de diciembre de 2019.  
https://www.minjusticia.gov.co/Portals/0/Transparencia_MJD/1_2_PGD-MJD-VF23122019.pdf</t>
  </si>
  <si>
    <t>100%.  La tarea programada se encuentra cumplida.  El programa de gestión documental ya fue actualizado y aprobado por el CIGD en su sesión del 26 de diciembre de 2019.  Se encuentra publicado en la página WEB del Ministerio.
http://info.minjusticia.gov.co:8083/Portals/0/2019/2_PGD-MJD_2019-2022.pdf.
http://info.minjusticia.gov.co:8083/Portals/0/ServicioCiudadano/Doc/ProGesDocuPGD.pdf</t>
  </si>
  <si>
    <t>31%. Se verifica avance en el plan de implementación del Programa de Gestión Documental PGD; existe algún porcentaje de ejecución en las actividades programadas, que suman el porcentaje informado. La implementación finaliza en diciembre del año 2022; se encuentra un avance adecuado al tiempo de ejecución.
Se corrobora que los productos de los contratos 064, 090, 093, y 251 del 2020, aportan al plan de acción del Programa de Gestión Documental del Ministerio; sus recursos hacen parte del proyecto de inversión código BPIN 2019011000133 "diseño e implementación de un modelo de gestión documental y administración de archivos en el MJD".
https://www.minjusticia.gov.co/Portals/0/Transparencia_MJD/1_2_PGD-MJD-VF23122019.pdf</t>
  </si>
  <si>
    <t xml:space="preserve">10%. Tarea en ejecución.
Para éste quinto trimestre de seguimiento, no se encuentran avances; se valida el mismo porcentaje del trimestre anterior. La meta es la creación e implementación del procedimiento de organización de archivos de gestión, que incluya la adopción del FUID.
En los anteriores informes  se evidenció que ya se realizó la actualización de la caracterización del proceso de Gestión Documental de código C-GD,  que fue aprobado el 25 de octubre de 2019; se observa una actualización a versión 8,  de fecha 30/06/2020.
El GGD informa que se está levantando toda la información para  la elaboración del manual de archivo y correspondencia.
Se reconoce que el GGD actualizó en el periodo algunos manuales, procedimientos y formatos de gestión documental, y avanza en la elaboración del manual de archivo y correspondencia; se actualizó específicamente: el manual integrado de conservación -SIC- M-GD-01, el proceso de gestión documental C-GD, el procedimiento de transferencias primarias P-GD-08, el formato medición de condiciones ambientales F-GD-G01-16.
http://sig.minjusticia.gov.co/
file:///C:/Users/minjusticia/Downloads/Gesti%C3%B3n%20documental.pdf
</t>
  </si>
  <si>
    <t xml:space="preserve">100%. Se observó en los anteriores seguimientos de OCI que, en el año 2019, se realizó el levantamiento de los inventarios documentales, implementación del FUID para las 33 dependencias que tienen archivos de gestión. 
Lo que corresponde es seguir prestando asesoría documental a las diferentes dependencias y grupos de trabajo del MJD, para el cumplimiento de todos los requisitos exigidos por la normatividad en materia de archivos, así como el uso de los formatos aprobados por el SIG.
</t>
  </si>
  <si>
    <t xml:space="preserve">100%. La tarea programada se encuentra ejecutada respecto a la presentación de ajustes.
1. Se evidenció en el segundo seguimiento (diciembre de 2019) que, por oficio MJD-OFI19-0034657-GGD-4006 del 15/11/2019, fueron remitidos al AGN los ajustes a las Tablas de Valoración Documental TVD para los cuatro fondos documentales a cargo del MJD. 
2. En el tercer informe de seguimiento (marzo 2020), se constató que el AGN envió al MJD concepto técnico de evaluación de las TVD, a través de los oficios 1-2019-13485-12720 y 1-2019-13485-12721 (radicado epx MJD-EXT19-0058342  del 20 de diciembre de 2019), informando que "las citadas Tablas de Valoración Documental-TVD fueron evaluadas y el concepto técnico determinó que aún no reúnen la totalidad de los requisitos técnicos (...) para continuar con la etapa de sustentación (...)"; el Ministerio, volvió a remitir al AGN las TVD (a través del oficio MJD-OFI20-0003540 del 11 de febrero de 2020) para los fondos de seguridad de la Rama Judicial y del Ministerio Público, así como las TVD del Fondo Rotario del Ministerio de Justicia; se evidenció en ese informe que el AGN por oficio 1-2019-13485-973/2020 (EPX MJD- EXT20-0005789) programó la realización de  mesas de trabajo (28 de febrero de 2020) entre funcionarios del AGN y del MJD, para revisión de los ajustes de la TVD del fondo Fundación para la Rehabilitación Carcelaria,  fondo Ministerio de Justicia y del Derecho y fondo Dirección Nacional de Estupefacientes DNE. En esa reunión se resolvieron algunos ítems que presentaban inconvenientes y se siguieron programando más reuniones conjuntas.
3. Para el cuarto informe de seguimiento (junio 2020), se evidenció que se realizó el día 23 de abril mesa de trabajo, entre funcionarios del MJD y el Grupo de Evaluación de Documentos y Transferencias Secundarias del AGN, con el objeto de revisar los ajustes realizados en las Tablas de Valoración Documental del Fondo de Seguridad de la Rama Judicial y el MJD, así como del Fondo Rotatorio del Ministerio de Justicia; con el objeto de continuar el proceso de convalidación de las TVD.
4. Para este quinto informe, se verificó que en el periodo no se realizaron mesas de trabajo para el concepto técnico final; se priorizó el trabajo de los evaluadores sobre la convalidación de las TRD (tarea 1 de la acción 1)
</t>
  </si>
  <si>
    <t>100%. La tarea se encuentra realizada y fue verificada en el segundo informe de seguimiento (diciembre de 2019); se actualizó el procedimiento de código P-GD-08, gestión de transferencias documentales; que fue aprobado por la oficina asesora de planeación del MJD y hace parte del Sistema Integrado de Gestión SIG, del MJD.
http://sig.minjusticia.gov.co/</t>
  </si>
  <si>
    <t>18%. Se registra el mismo avance del trimestre anterior. A través del memorando MJD-MEM20-0003662 del 4 de junio de 2020, el GGD socializa  la reanudación del cronograma de transferencias primarias para el segundo semestre del 2020.
Teniendo en cuenta las restricciones con ocasión de la emergencia sanitaria, se verifica que el GGD dispone de escenarios virtuales de asistencia con respecto a las transferencias entre los archivos de gestión y el archivo central, que implica  asesoría de los profesionales y técnicos del GGD para continuar  la implementación del formato F-GD-01-10, hoja de control a los  expedientes de gestión.
Se verifica asesoría en hoja de control para Dirección de Justicia Formal, actas del comité de justicia inclusiva, expediente "tejiendo justicia" y capacitación a funcionarios de esa dirección el día 12 de junio de 2020 para transferencias documentales.
https://intranet.minjusticia.gov.co/Gesti%C3%B3n-Documental/Asistencia-T%C3%A9cnica-Gesti%C3%B3n-Documental</t>
  </si>
  <si>
    <t xml:space="preserve">100%. Se observó en los anteriores seguimientos de OCI que, en el año 2019, se realizó la implementación del FUID para las 33 dependencias que tienen archivos de gestión.
Se observa seguimiento del GGD a la implementación del FUID en los archivos de gestión; por otra parte, en virtud del memorando MEM20-0003662 del 4 de junio de 2020 el GGD socializó la reanudación del cronograma de transferencias primarias para el segundo semestre del 2020. 
Las transferencias primarias inician con la elaboración y socialización del cronograma al respecto y finaliza con la actualización del formato de inventarios documentales unificado por el archivo central del MJD.
Se observan transferencias primarias,  desde archivos de gestión, en formato FUID para las siguientes dependencias:
Dirección de Desarrollo del Derecho y del Ordenamiento Jurídico -DDDOJ-, el 10 de julio de 2002, 21 cajas 225 carpetas.
Dirección de Métodos Alternativos de Solución de Conflictos- DMASC-, el 28 de agosto de 2020,  10 cajas 61 carpetas.
Oficina de Control Interno -OCI- el 26 de agosto de 2020, 6 cajas 56 carpetas.
Dirección de Justicia Formal- DJF-, el 26 de agosto de 2020, 8 cajas 63 carpetas.
Corresponde al GGD, hacer el seguimiento, desde la segunda línea de defensa, a la implementación del FUID en los archivos de gestión del MJD, así como continuar las transferencias documentales; también, realizar los ajustes que determine el AGN a las TRD, que se reflejarán en los FUID. </t>
  </si>
  <si>
    <t xml:space="preserve">30%. Tarea en ejecución, por información del GGD,  se continúa  implementando la hoja de control, de código F-GD-G01-010 en las historias laborales cerradas; lográndose en el trimestre un avance  de 46 hojas de control  (10%), lo que quiere decir que, en total, se llevan 139 hojas de control para las historias laborales cerradas.
También, se reporta asesoría del GGD frente a las historias laborales abiertas; se tienen 44 hojas de control diligenciadas por el GGH.
</t>
  </si>
  <si>
    <t xml:space="preserve">70%. Tarea en ejecución. Se están ordenando, foliando y rotulando los expedientes de historias laborales cerradas, conforme a la circular 04 de 2003 del AGN; el GGD informa que el porcentaje corresponde a 46 cajas, de un total de 66 cajas.   </t>
  </si>
  <si>
    <t>100%. El Comité Institucional de Gestión y Desempeño -CIGD-, en su sesión virtual del 21 de agosto de 2020, aprueba la actualización del manual del SIC, incluyendo el plan de preservación digital a largo plazo.  Se encuentra publicado en la página del MJD, enlace de calidad, con código M-GD-01 versión 2, vigencia a partir del 27 de agosto de 2020.file:///C:/Users/minjusticia/Downloads/M-gd-01%20sistema%20integrado%20de%20conservaci%C3%B3n%20(1).pdf</t>
  </si>
  <si>
    <t>50%. Se verifica que el día 28 de agosto de 2020, el GGD solicitó a la Dirección Jurídica, a través de memorando MJD-MEM20-0005028, la revisión del proyecto de resolución que adopta el SIC.</t>
  </si>
  <si>
    <t>7%. En el informe anterior (junio 2020) se constató que el GGD avanza en el tema de la elaboración de los estudios previos, para la contratación, por licitación, del trabajo de adecuación de la bodega de Paloquemao, donde se encuentra el archivo central del Ministerio.
Para este quinto informe, se evidencia documento técnico adicional, donde se describen las necesidades de reforma a la infraestructura física y la organización del archivo central ubicado en la bodega de Paloquemao y reunión con el abogado a cargo del proceso.</t>
  </si>
  <si>
    <t xml:space="preserve">3%. Se consigna el mismo avance del seguimiento anterior.
1. En el trimestre anterior se valoró el borrador de estudios previos del proceso de compra de muestras microbiológicas para el análisis de ambientes y superficies.
2. Por información del GGD y los correos, se evidencia que los estudios previos para la compra de muestras microbiológicas los tiene la Coordinadora del Grupo de Gestión Contractual para su aprobación y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</si>
</sst>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18"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1"/>
      <color rgb="FF00000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3">
    <xf numFmtId="0" fontId="0" fillId="0" borderId="0"/>
    <xf numFmtId="164" fontId="16" fillId="0" borderId="0" applyFont="0" applyFill="0" applyBorder="0" applyAlignment="0" applyProtection="0"/>
    <xf numFmtId="0" fontId="17" fillId="0" borderId="0" applyNumberFormat="0" applyFill="0" applyBorder="0" applyAlignment="0" applyProtection="0"/>
  </cellStyleXfs>
  <cellXfs count="186">
    <xf numFmtId="0" fontId="0" fillId="0" borderId="0" xfId="0"/>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6" fillId="3" borderId="4" xfId="0"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13" xfId="0" applyFont="1" applyFill="1" applyBorder="1" applyAlignment="1">
      <alignment horizontal="justify" vertical="top" wrapText="1"/>
    </xf>
    <xf numFmtId="0" fontId="8" fillId="0" borderId="21"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6" fillId="0" borderId="8"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4" xfId="0" applyFill="1" applyBorder="1" applyAlignment="1">
      <alignment horizontal="center" vertical="center"/>
    </xf>
    <xf numFmtId="0" fontId="6" fillId="0" borderId="19"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10" fontId="6" fillId="3"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0" fontId="8" fillId="3" borderId="4" xfId="0" applyFont="1" applyFill="1" applyBorder="1" applyAlignment="1">
      <alignment horizontal="justify" vertical="top" wrapText="1"/>
    </xf>
    <xf numFmtId="0" fontId="8" fillId="3" borderId="21"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6" fillId="0" borderId="8"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0" fontId="8" fillId="0" borderId="4" xfId="0" applyFont="1" applyFill="1" applyBorder="1" applyAlignment="1">
      <alignment horizontal="justify" vertical="top" wrapText="1"/>
    </xf>
    <xf numFmtId="0" fontId="8" fillId="0" borderId="4"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8" xfId="0" applyFont="1" applyFill="1" applyBorder="1" applyAlignment="1">
      <alignment horizontal="justify" vertical="center" wrapText="1"/>
    </xf>
    <xf numFmtId="14" fontId="8" fillId="0" borderId="8"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0" fontId="8" fillId="3" borderId="8" xfId="0" applyFont="1" applyFill="1" applyBorder="1" applyAlignment="1">
      <alignment horizontal="justify" vertical="center" wrapText="1"/>
    </xf>
    <xf numFmtId="1" fontId="6" fillId="0" borderId="8"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top" wrapText="1"/>
    </xf>
    <xf numFmtId="0" fontId="8" fillId="0" borderId="28" xfId="0" applyFont="1" applyFill="1" applyBorder="1" applyAlignment="1">
      <alignment horizontal="justify" vertical="top" wrapText="1"/>
    </xf>
    <xf numFmtId="0" fontId="8" fillId="0" borderId="1"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0" fillId="0" borderId="21" xfId="0" applyBorder="1"/>
    <xf numFmtId="0" fontId="15" fillId="0" borderId="21" xfId="0" applyFont="1" applyBorder="1" applyAlignment="1">
      <alignment horizontal="justify" vertical="center"/>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8" fillId="3" borderId="8" xfId="0" applyFont="1" applyFill="1" applyBorder="1" applyAlignment="1">
      <alignment horizontal="justify" vertical="top" wrapText="1"/>
    </xf>
    <xf numFmtId="0" fontId="8" fillId="3" borderId="28" xfId="0" applyFont="1" applyFill="1" applyBorder="1" applyAlignment="1">
      <alignment horizontal="justify" vertical="top" wrapText="1"/>
    </xf>
    <xf numFmtId="0" fontId="8" fillId="3" borderId="4" xfId="0" applyFont="1" applyFill="1" applyBorder="1" applyAlignment="1">
      <alignment vertical="top" wrapText="1"/>
    </xf>
    <xf numFmtId="0" fontId="8" fillId="3" borderId="1" xfId="0" applyFont="1" applyFill="1" applyBorder="1" applyAlignment="1">
      <alignment horizontal="justify" vertical="top" wrapText="1"/>
    </xf>
    <xf numFmtId="0" fontId="8" fillId="3" borderId="31"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37" xfId="0" applyFont="1" applyBorder="1" applyAlignment="1">
      <alignment horizontal="justify" vertical="top" wrapText="1"/>
    </xf>
    <xf numFmtId="0" fontId="8" fillId="0" borderId="11" xfId="0" applyFont="1" applyBorder="1" applyAlignment="1">
      <alignment horizontal="justify" vertical="top" wrapText="1"/>
    </xf>
    <xf numFmtId="0" fontId="17" fillId="3" borderId="28" xfId="2" applyFill="1" applyBorder="1" applyAlignment="1">
      <alignment horizontal="justify" vertical="top" wrapText="1"/>
    </xf>
    <xf numFmtId="0" fontId="6" fillId="0" borderId="13" xfId="0" applyFont="1" applyFill="1" applyBorder="1" applyAlignment="1">
      <alignment vertical="center" wrapText="1"/>
    </xf>
    <xf numFmtId="10" fontId="6" fillId="3" borderId="8" xfId="0" applyNumberFormat="1" applyFont="1" applyFill="1" applyBorder="1" applyAlignment="1">
      <alignment horizontal="center" vertical="center" wrapText="1"/>
    </xf>
    <xf numFmtId="0" fontId="8" fillId="0" borderId="4" xfId="0" applyFont="1" applyFill="1" applyBorder="1" applyAlignment="1">
      <alignment horizontal="justify" vertical="top" wrapText="1"/>
    </xf>
    <xf numFmtId="0" fontId="8" fillId="0" borderId="17" xfId="0" applyFont="1" applyBorder="1" applyAlignment="1">
      <alignment horizontal="justify" vertical="top" wrapText="1"/>
    </xf>
    <xf numFmtId="0" fontId="8" fillId="0" borderId="4" xfId="0" applyFont="1" applyBorder="1" applyAlignment="1">
      <alignment horizontal="justify" vertical="top" wrapText="1"/>
    </xf>
    <xf numFmtId="0" fontId="8" fillId="0" borderId="13" xfId="0" applyFont="1" applyBorder="1" applyAlignment="1">
      <alignment horizontal="justify" vertical="top" wrapText="1"/>
    </xf>
    <xf numFmtId="9" fontId="8" fillId="0" borderId="13" xfId="0" applyNumberFormat="1" applyFont="1" applyBorder="1" applyAlignment="1">
      <alignment horizontal="justify" vertical="top"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10" fontId="6" fillId="3" borderId="34" xfId="0" applyNumberFormat="1" applyFont="1" applyFill="1" applyBorder="1" applyAlignment="1">
      <alignment horizontal="center" vertical="center" wrapText="1"/>
    </xf>
    <xf numFmtId="10" fontId="6" fillId="3" borderId="31"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5"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center" vertical="center"/>
    </xf>
    <xf numFmtId="0" fontId="6"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36"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5" fillId="5" borderId="26" xfId="0" applyFont="1" applyFill="1" applyBorder="1" applyAlignment="1" applyProtection="1">
      <alignment horizontal="center" vertical="center" wrapText="1"/>
      <protection locked="0"/>
    </xf>
    <xf numFmtId="0" fontId="5" fillId="5" borderId="3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4" xfId="0" applyFont="1" applyFill="1" applyBorder="1" applyAlignment="1">
      <alignment horizontal="justify" vertical="center" wrapText="1"/>
    </xf>
    <xf numFmtId="0" fontId="5" fillId="2" borderId="34" xfId="0" applyFont="1" applyFill="1" applyBorder="1" applyAlignment="1">
      <alignment horizontal="center" vertical="center" textRotation="89" wrapText="1"/>
    </xf>
    <xf numFmtId="0" fontId="5" fillId="2" borderId="31" xfId="0" applyFont="1" applyFill="1" applyBorder="1" applyAlignment="1">
      <alignment horizontal="center" vertical="center" textRotation="89" wrapText="1"/>
    </xf>
    <xf numFmtId="0" fontId="5" fillId="2" borderId="8" xfId="0" applyFont="1" applyFill="1" applyBorder="1" applyAlignment="1">
      <alignment horizontal="center" vertical="center" textRotation="89" wrapText="1"/>
    </xf>
    <xf numFmtId="0" fontId="6" fillId="0" borderId="4" xfId="0" applyFont="1" applyFill="1" applyBorder="1" applyAlignment="1">
      <alignment horizontal="justify" vertical="top" wrapText="1"/>
    </xf>
    <xf numFmtId="0" fontId="5" fillId="2" borderId="4" xfId="0" applyFont="1" applyFill="1" applyBorder="1" applyAlignment="1">
      <alignment horizontal="center" vertical="center" textRotation="89" wrapText="1"/>
    </xf>
    <xf numFmtId="0" fontId="5" fillId="5" borderId="17"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7" xfId="0" applyFont="1" applyFill="1" applyBorder="1" applyAlignment="1">
      <alignment horizontal="justify" vertical="center" wrapText="1"/>
    </xf>
    <xf numFmtId="0" fontId="6" fillId="0" borderId="31" xfId="0" applyFont="1" applyFill="1" applyBorder="1" applyAlignment="1">
      <alignment horizontal="justify" vertical="center" wrapText="1"/>
    </xf>
    <xf numFmtId="10" fontId="6" fillId="0" borderId="27" xfId="0" applyNumberFormat="1" applyFont="1" applyFill="1" applyBorder="1" applyAlignment="1">
      <alignment horizontal="center" vertical="center" wrapText="1"/>
    </xf>
    <xf numFmtId="10" fontId="6" fillId="0" borderId="31"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4" xfId="0" applyFont="1" applyFill="1" applyBorder="1" applyAlignment="1">
      <alignment horizontal="justify" vertical="center"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25" xfId="0" applyFont="1" applyFill="1" applyBorder="1" applyAlignment="1">
      <alignment horizontal="center" vertical="center" wrapText="1"/>
    </xf>
  </cellXfs>
  <cellStyles count="3">
    <cellStyle name="Hipervínculo" xfId="2" builtinId="8"/>
    <cellStyle name="Moneda 2" xfId="1" xr:uid="{1900EAEE-88C7-4263-A437-23BB0C9199BD}"/>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justicia.gov.co/Portals/0/Transparencia_MJD/1_2_PGD-MJD-VF23122019.pdf" TargetMode="External"/><Relationship Id="rId7" Type="http://schemas.openxmlformats.org/officeDocument/2006/relationships/comments" Target="../comments1.xml"/><Relationship Id="rId2" Type="http://schemas.openxmlformats.org/officeDocument/2006/relationships/hyperlink" Target="http://sig.minjusticia.gov.co/" TargetMode="External"/><Relationship Id="rId1" Type="http://schemas.openxmlformats.org/officeDocument/2006/relationships/hyperlink" Target="http://info.minjusticia.gov.co:8083/Portals/0/2019/2_PGD-MJD_2019-2022.pdf"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50"/>
  <sheetViews>
    <sheetView showGridLines="0" tabSelected="1" topLeftCell="E32" zoomScale="70" zoomScaleNormal="70" zoomScalePageLayoutView="55" workbookViewId="0">
      <selection activeCell="P33" sqref="P33"/>
    </sheetView>
  </sheetViews>
  <sheetFormatPr baseColWidth="10" defaultRowHeight="15" x14ac:dyDescent="0.25"/>
  <cols>
    <col min="2" max="2" width="40.42578125" customWidth="1"/>
    <col min="3" max="3" width="11.85546875" customWidth="1"/>
    <col min="4" max="4" width="41.5703125" customWidth="1"/>
    <col min="6" max="6" width="34.5703125" customWidth="1"/>
    <col min="8" max="8" width="15.85546875" customWidth="1"/>
    <col min="9" max="9" width="11.42578125" style="30"/>
    <col min="10" max="10" width="13.85546875" style="30" customWidth="1"/>
    <col min="11" max="12" width="14" customWidth="1"/>
    <col min="13" max="13" width="27.28515625" customWidth="1"/>
    <col min="14" max="14" width="17.28515625" customWidth="1"/>
    <col min="15" max="15" width="24.5703125" customWidth="1"/>
    <col min="16" max="16" width="77" customWidth="1"/>
    <col min="17" max="17" width="45.42578125" customWidth="1"/>
    <col min="18" max="18" width="31.140625" customWidth="1"/>
    <col min="19" max="19" width="28.5703125" customWidth="1"/>
    <col min="20" max="20" width="20.140625" customWidth="1"/>
  </cols>
  <sheetData>
    <row r="3" spans="1:20" x14ac:dyDescent="0.25">
      <c r="A3" s="112" t="s">
        <v>0</v>
      </c>
      <c r="B3" s="112"/>
      <c r="C3" s="113" t="s">
        <v>85</v>
      </c>
      <c r="D3" s="114"/>
      <c r="E3" s="114"/>
      <c r="F3" s="114"/>
      <c r="G3" s="114"/>
      <c r="H3" s="114"/>
      <c r="I3" s="115"/>
      <c r="J3" s="28" t="s">
        <v>1</v>
      </c>
      <c r="K3" s="116" t="s">
        <v>94</v>
      </c>
      <c r="L3" s="117"/>
      <c r="M3" s="117"/>
      <c r="N3" s="117"/>
      <c r="O3" s="117"/>
      <c r="P3" s="117"/>
      <c r="Q3" s="117"/>
      <c r="R3" s="117"/>
      <c r="S3" s="117"/>
      <c r="T3" s="118"/>
    </row>
    <row r="4" spans="1:20" x14ac:dyDescent="0.25">
      <c r="A4" s="112" t="s">
        <v>2</v>
      </c>
      <c r="B4" s="112"/>
      <c r="C4" s="113" t="s">
        <v>141</v>
      </c>
      <c r="D4" s="114"/>
      <c r="E4" s="114"/>
      <c r="F4" s="114"/>
      <c r="G4" s="114"/>
      <c r="H4" s="114"/>
      <c r="I4" s="115"/>
      <c r="J4" s="119" t="s">
        <v>3</v>
      </c>
      <c r="K4" s="120"/>
      <c r="L4" s="121">
        <v>43615</v>
      </c>
      <c r="M4" s="122"/>
      <c r="N4" s="122"/>
      <c r="O4" s="122"/>
      <c r="P4" s="122"/>
      <c r="Q4" s="122"/>
      <c r="R4" s="122"/>
      <c r="S4" s="122"/>
      <c r="T4" s="123"/>
    </row>
    <row r="5" spans="1:20" x14ac:dyDescent="0.25">
      <c r="A5" s="112" t="s">
        <v>4</v>
      </c>
      <c r="B5" s="112"/>
      <c r="C5" s="124" t="s">
        <v>86</v>
      </c>
      <c r="D5" s="125"/>
      <c r="E5" s="125"/>
      <c r="F5" s="125"/>
      <c r="G5" s="125"/>
      <c r="H5" s="125"/>
      <c r="I5" s="126"/>
      <c r="J5" s="127" t="s">
        <v>5</v>
      </c>
      <c r="K5" s="128"/>
      <c r="L5" s="129" t="s">
        <v>135</v>
      </c>
      <c r="M5" s="122"/>
      <c r="N5" s="122"/>
      <c r="O5" s="122"/>
      <c r="P5" s="122"/>
      <c r="Q5" s="122"/>
      <c r="R5" s="122"/>
      <c r="S5" s="122"/>
      <c r="T5" s="123"/>
    </row>
    <row r="6" spans="1:20" x14ac:dyDescent="0.25">
      <c r="A6" s="112" t="s">
        <v>6</v>
      </c>
      <c r="B6" s="112"/>
      <c r="C6" s="113" t="s">
        <v>87</v>
      </c>
      <c r="D6" s="114"/>
      <c r="E6" s="114"/>
      <c r="F6" s="114"/>
      <c r="G6" s="114"/>
      <c r="H6" s="114"/>
      <c r="I6" s="114"/>
      <c r="J6" s="25"/>
      <c r="K6" s="20"/>
      <c r="L6" s="21"/>
      <c r="M6" s="21"/>
      <c r="N6" s="21"/>
      <c r="O6" s="21"/>
      <c r="P6" s="21"/>
      <c r="Q6" s="21"/>
      <c r="R6" s="21"/>
      <c r="S6" s="21"/>
      <c r="T6" s="22"/>
    </row>
    <row r="7" spans="1:20" ht="26.25" customHeight="1" thickBot="1" x14ac:dyDescent="0.3">
      <c r="A7" s="111" t="s">
        <v>40</v>
      </c>
      <c r="B7" s="111"/>
      <c r="C7" s="108"/>
      <c r="D7" s="109"/>
      <c r="E7" s="109"/>
      <c r="F7" s="109"/>
      <c r="G7" s="109"/>
      <c r="H7" s="109"/>
      <c r="I7" s="109"/>
      <c r="J7" s="109"/>
      <c r="K7" s="109"/>
      <c r="L7" s="109"/>
      <c r="M7" s="109"/>
      <c r="N7" s="109"/>
      <c r="O7" s="109"/>
      <c r="P7" s="109"/>
      <c r="Q7" s="109"/>
      <c r="R7" s="109"/>
      <c r="S7" s="109"/>
      <c r="T7" s="110"/>
    </row>
    <row r="8" spans="1:20" ht="15.75" x14ac:dyDescent="0.25">
      <c r="A8" s="135" t="s">
        <v>38</v>
      </c>
      <c r="B8" s="136"/>
      <c r="C8" s="137"/>
      <c r="D8" s="137"/>
      <c r="E8" s="137"/>
      <c r="F8" s="137"/>
      <c r="G8" s="137"/>
      <c r="H8" s="137"/>
      <c r="I8" s="137"/>
      <c r="J8" s="137"/>
      <c r="K8" s="137"/>
      <c r="L8" s="137"/>
      <c r="M8" s="137"/>
      <c r="N8" s="137"/>
      <c r="O8" s="138"/>
      <c r="P8" s="141" t="s">
        <v>37</v>
      </c>
      <c r="Q8" s="142"/>
      <c r="R8" s="132" t="s">
        <v>36</v>
      </c>
      <c r="S8" s="133"/>
      <c r="T8" s="134"/>
    </row>
    <row r="9" spans="1:20" ht="28.5" customHeight="1" x14ac:dyDescent="0.25">
      <c r="A9" s="147" t="s">
        <v>7</v>
      </c>
      <c r="B9" s="145" t="s">
        <v>8</v>
      </c>
      <c r="C9" s="145" t="s">
        <v>42</v>
      </c>
      <c r="D9" s="145" t="s">
        <v>9</v>
      </c>
      <c r="E9" s="145" t="s">
        <v>57</v>
      </c>
      <c r="F9" s="145" t="s">
        <v>10</v>
      </c>
      <c r="G9" s="145" t="s">
        <v>11</v>
      </c>
      <c r="H9" s="145"/>
      <c r="I9" s="145" t="s">
        <v>12</v>
      </c>
      <c r="J9" s="145" t="s">
        <v>13</v>
      </c>
      <c r="K9" s="162" t="s">
        <v>14</v>
      </c>
      <c r="L9" s="145" t="s">
        <v>15</v>
      </c>
      <c r="M9" s="145" t="s">
        <v>16</v>
      </c>
      <c r="N9" s="145" t="s">
        <v>17</v>
      </c>
      <c r="O9" s="166" t="s">
        <v>20</v>
      </c>
      <c r="P9" s="161" t="s">
        <v>35</v>
      </c>
      <c r="Q9" s="143" t="s">
        <v>41</v>
      </c>
      <c r="R9" s="149" t="s">
        <v>18</v>
      </c>
      <c r="S9" s="151" t="s">
        <v>19</v>
      </c>
      <c r="T9" s="139" t="s">
        <v>39</v>
      </c>
    </row>
    <row r="10" spans="1:20" ht="15.75" thickBot="1" x14ac:dyDescent="0.3">
      <c r="A10" s="148"/>
      <c r="B10" s="146"/>
      <c r="C10" s="146"/>
      <c r="D10" s="146"/>
      <c r="E10" s="146"/>
      <c r="F10" s="146"/>
      <c r="G10" s="17" t="s">
        <v>21</v>
      </c>
      <c r="H10" s="17" t="s">
        <v>22</v>
      </c>
      <c r="I10" s="146"/>
      <c r="J10" s="146"/>
      <c r="K10" s="163"/>
      <c r="L10" s="146"/>
      <c r="M10" s="146"/>
      <c r="N10" s="146"/>
      <c r="O10" s="167"/>
      <c r="P10" s="143"/>
      <c r="Q10" s="144"/>
      <c r="R10" s="150"/>
      <c r="S10" s="152"/>
      <c r="T10" s="140"/>
    </row>
    <row r="11" spans="1:20" ht="323.25" customHeight="1" x14ac:dyDescent="0.25">
      <c r="A11" s="170">
        <v>1</v>
      </c>
      <c r="B11" s="171" t="s">
        <v>88</v>
      </c>
      <c r="C11" s="156" t="s">
        <v>46</v>
      </c>
      <c r="D11" s="176" t="s">
        <v>95</v>
      </c>
      <c r="E11" s="23" t="s">
        <v>58</v>
      </c>
      <c r="F11" s="69" t="s">
        <v>96</v>
      </c>
      <c r="G11" s="68">
        <v>43646</v>
      </c>
      <c r="H11" s="68">
        <v>43677</v>
      </c>
      <c r="I11" s="50">
        <f>(H11-G11)/7</f>
        <v>4.4285714285714288</v>
      </c>
      <c r="J11" s="34">
        <v>1</v>
      </c>
      <c r="K11" s="31" t="s">
        <v>111</v>
      </c>
      <c r="L11" s="173">
        <f>AVERAGE(J11:J14)</f>
        <v>0.25</v>
      </c>
      <c r="M11" s="83" t="s">
        <v>165</v>
      </c>
      <c r="N11" s="84" t="s">
        <v>139</v>
      </c>
      <c r="O11" s="85" t="s">
        <v>148</v>
      </c>
      <c r="P11" s="90" t="s">
        <v>202</v>
      </c>
      <c r="Q11" s="91" t="s">
        <v>189</v>
      </c>
      <c r="R11" s="76"/>
      <c r="S11" s="76"/>
      <c r="T11" s="77"/>
    </row>
    <row r="12" spans="1:20" ht="196.5" customHeight="1" x14ac:dyDescent="0.25">
      <c r="A12" s="169"/>
      <c r="B12" s="172"/>
      <c r="C12" s="157"/>
      <c r="D12" s="177"/>
      <c r="E12" s="23" t="s">
        <v>97</v>
      </c>
      <c r="F12" s="48" t="s">
        <v>102</v>
      </c>
      <c r="G12" s="51">
        <v>43738</v>
      </c>
      <c r="H12" s="68">
        <v>44196</v>
      </c>
      <c r="I12" s="50">
        <f>(H12-G12)/7</f>
        <v>65.428571428571431</v>
      </c>
      <c r="J12" s="34">
        <v>0</v>
      </c>
      <c r="K12" s="31" t="s">
        <v>110</v>
      </c>
      <c r="L12" s="174"/>
      <c r="M12" s="83" t="s">
        <v>166</v>
      </c>
      <c r="N12" s="84" t="s">
        <v>139</v>
      </c>
      <c r="O12" s="85" t="s">
        <v>147</v>
      </c>
      <c r="P12" s="18" t="s">
        <v>203</v>
      </c>
      <c r="Q12" s="73" t="s">
        <v>171</v>
      </c>
      <c r="R12" s="73"/>
      <c r="S12" s="73"/>
      <c r="T12" s="19"/>
    </row>
    <row r="13" spans="1:20" ht="128.25" customHeight="1" x14ac:dyDescent="0.25">
      <c r="A13" s="169"/>
      <c r="B13" s="172"/>
      <c r="C13" s="157"/>
      <c r="D13" s="177"/>
      <c r="E13" s="23" t="s">
        <v>103</v>
      </c>
      <c r="F13" s="48" t="s">
        <v>167</v>
      </c>
      <c r="G13" s="51">
        <v>43922</v>
      </c>
      <c r="H13" s="68">
        <v>44196</v>
      </c>
      <c r="I13" s="50">
        <f>(H13-G13)/7</f>
        <v>39.142857142857146</v>
      </c>
      <c r="J13" s="34">
        <v>0</v>
      </c>
      <c r="K13" s="31" t="s">
        <v>104</v>
      </c>
      <c r="L13" s="174"/>
      <c r="M13" s="83" t="s">
        <v>166</v>
      </c>
      <c r="N13" s="84" t="s">
        <v>139</v>
      </c>
      <c r="O13" s="85" t="s">
        <v>147</v>
      </c>
      <c r="P13" s="18" t="s">
        <v>172</v>
      </c>
      <c r="Q13" s="73"/>
      <c r="R13" s="73"/>
      <c r="S13" s="73"/>
      <c r="T13" s="19"/>
    </row>
    <row r="14" spans="1:20" ht="128.25" customHeight="1" x14ac:dyDescent="0.25">
      <c r="A14" s="130"/>
      <c r="B14" s="106"/>
      <c r="C14" s="158"/>
      <c r="D14" s="178"/>
      <c r="E14" s="23" t="s">
        <v>132</v>
      </c>
      <c r="F14" s="48" t="s">
        <v>133</v>
      </c>
      <c r="G14" s="51">
        <v>43922</v>
      </c>
      <c r="H14" s="68">
        <v>44926</v>
      </c>
      <c r="I14" s="50">
        <f>(H14-G14)/7</f>
        <v>143.42857142857142</v>
      </c>
      <c r="J14" s="34">
        <v>0</v>
      </c>
      <c r="K14" s="31" t="s">
        <v>134</v>
      </c>
      <c r="L14" s="175"/>
      <c r="M14" s="83" t="s">
        <v>166</v>
      </c>
      <c r="N14" s="84" t="s">
        <v>139</v>
      </c>
      <c r="O14" s="85" t="s">
        <v>147</v>
      </c>
      <c r="P14" s="18" t="s">
        <v>172</v>
      </c>
      <c r="Q14" s="73"/>
      <c r="R14" s="73"/>
      <c r="S14" s="73"/>
      <c r="T14" s="19"/>
    </row>
    <row r="15" spans="1:20" ht="102" customHeight="1" x14ac:dyDescent="0.25">
      <c r="A15" s="130">
        <v>2</v>
      </c>
      <c r="B15" s="106" t="s">
        <v>89</v>
      </c>
      <c r="C15" s="156" t="s">
        <v>47</v>
      </c>
      <c r="D15" s="106" t="s">
        <v>137</v>
      </c>
      <c r="E15" s="23" t="s">
        <v>43</v>
      </c>
      <c r="F15" s="66" t="s">
        <v>98</v>
      </c>
      <c r="G15" s="67">
        <v>43617</v>
      </c>
      <c r="H15" s="68">
        <v>43646</v>
      </c>
      <c r="I15" s="50">
        <f t="shared" ref="I15:I38" si="0">(H15-G15)/7</f>
        <v>4.1428571428571432</v>
      </c>
      <c r="J15" s="34">
        <v>1</v>
      </c>
      <c r="K15" s="31" t="s">
        <v>99</v>
      </c>
      <c r="L15" s="100">
        <f>AVERAGE(J15:J18)</f>
        <v>0.82750000000000001</v>
      </c>
      <c r="M15" s="86" t="s">
        <v>168</v>
      </c>
      <c r="N15" s="84" t="s">
        <v>139</v>
      </c>
      <c r="O15" s="85" t="s">
        <v>169</v>
      </c>
      <c r="P15" s="18" t="s">
        <v>173</v>
      </c>
      <c r="Q15" s="73" t="s">
        <v>174</v>
      </c>
      <c r="R15" s="73"/>
      <c r="S15" s="73"/>
      <c r="T15" s="19"/>
    </row>
    <row r="16" spans="1:20" ht="148.5" customHeight="1" x14ac:dyDescent="0.25">
      <c r="A16" s="130"/>
      <c r="B16" s="106"/>
      <c r="C16" s="157"/>
      <c r="D16" s="106"/>
      <c r="E16" s="24" t="s">
        <v>44</v>
      </c>
      <c r="F16" s="66" t="s">
        <v>170</v>
      </c>
      <c r="G16" s="67">
        <v>43647</v>
      </c>
      <c r="H16" s="52">
        <v>43738</v>
      </c>
      <c r="I16" s="50">
        <f t="shared" ref="I16" si="1">(H16-G16)/7</f>
        <v>13</v>
      </c>
      <c r="J16" s="33">
        <v>1</v>
      </c>
      <c r="K16" s="31" t="s">
        <v>190</v>
      </c>
      <c r="L16" s="100"/>
      <c r="M16" s="57" t="s">
        <v>143</v>
      </c>
      <c r="N16" s="84" t="s">
        <v>139</v>
      </c>
      <c r="O16" s="92" t="s">
        <v>145</v>
      </c>
      <c r="P16" s="18" t="s">
        <v>204</v>
      </c>
      <c r="Q16" s="73" t="s">
        <v>179</v>
      </c>
      <c r="R16" s="73"/>
      <c r="S16" s="73"/>
      <c r="T16" s="19"/>
    </row>
    <row r="17" spans="1:20" ht="182.25" customHeight="1" x14ac:dyDescent="0.25">
      <c r="A17" s="131"/>
      <c r="B17" s="155"/>
      <c r="C17" s="157"/>
      <c r="D17" s="107"/>
      <c r="E17" s="24" t="s">
        <v>45</v>
      </c>
      <c r="F17" s="66" t="s">
        <v>191</v>
      </c>
      <c r="G17" s="67">
        <v>43647</v>
      </c>
      <c r="H17" s="52">
        <v>43769</v>
      </c>
      <c r="I17" s="50">
        <f t="shared" si="0"/>
        <v>17.428571428571427</v>
      </c>
      <c r="J17" s="33">
        <v>1</v>
      </c>
      <c r="K17" s="31" t="s">
        <v>105</v>
      </c>
      <c r="L17" s="101"/>
      <c r="M17" s="57" t="s">
        <v>143</v>
      </c>
      <c r="N17" s="84" t="s">
        <v>139</v>
      </c>
      <c r="O17" s="85" t="s">
        <v>144</v>
      </c>
      <c r="P17" s="18" t="s">
        <v>205</v>
      </c>
      <c r="Q17" s="73" t="s">
        <v>178</v>
      </c>
      <c r="R17" s="73"/>
      <c r="S17" s="73"/>
      <c r="T17" s="19"/>
    </row>
    <row r="18" spans="1:20" ht="232.5" customHeight="1" x14ac:dyDescent="0.25">
      <c r="A18" s="131"/>
      <c r="B18" s="155"/>
      <c r="C18" s="158"/>
      <c r="D18" s="107"/>
      <c r="E18" s="24" t="s">
        <v>82</v>
      </c>
      <c r="F18" s="55" t="s">
        <v>100</v>
      </c>
      <c r="G18" s="53">
        <v>43770</v>
      </c>
      <c r="H18" s="54">
        <v>44926</v>
      </c>
      <c r="I18" s="50">
        <f t="shared" si="0"/>
        <v>165.14285714285714</v>
      </c>
      <c r="J18" s="33">
        <v>0.31</v>
      </c>
      <c r="K18" s="27" t="s">
        <v>101</v>
      </c>
      <c r="L18" s="101"/>
      <c r="M18" s="57" t="s">
        <v>164</v>
      </c>
      <c r="N18" s="57" t="s">
        <v>139</v>
      </c>
      <c r="O18" s="57" t="s">
        <v>149</v>
      </c>
      <c r="P18" s="57" t="s">
        <v>206</v>
      </c>
      <c r="Q18" s="57" t="s">
        <v>175</v>
      </c>
      <c r="R18" s="89"/>
      <c r="S18" s="89"/>
      <c r="T18" s="19"/>
    </row>
    <row r="19" spans="1:20" ht="195.75" customHeight="1" x14ac:dyDescent="0.25">
      <c r="A19" s="130">
        <v>3</v>
      </c>
      <c r="B19" s="106" t="s">
        <v>91</v>
      </c>
      <c r="C19" s="156" t="s">
        <v>48</v>
      </c>
      <c r="D19" s="164" t="s">
        <v>192</v>
      </c>
      <c r="E19" s="23" t="s">
        <v>43</v>
      </c>
      <c r="F19" s="55" t="s">
        <v>193</v>
      </c>
      <c r="G19" s="54">
        <v>43864</v>
      </c>
      <c r="H19" s="54">
        <v>44926</v>
      </c>
      <c r="I19" s="50">
        <f t="shared" si="0"/>
        <v>151.71428571428572</v>
      </c>
      <c r="J19" s="56">
        <v>0.1</v>
      </c>
      <c r="K19" s="31" t="s">
        <v>138</v>
      </c>
      <c r="L19" s="100">
        <f>AVERAGE(J19:J20)</f>
        <v>0.55000000000000004</v>
      </c>
      <c r="M19" s="57" t="s">
        <v>194</v>
      </c>
      <c r="N19" s="57" t="s">
        <v>139</v>
      </c>
      <c r="O19" s="57" t="s">
        <v>146</v>
      </c>
      <c r="P19" s="57" t="s">
        <v>207</v>
      </c>
      <c r="Q19" s="57" t="s">
        <v>177</v>
      </c>
      <c r="R19" s="57"/>
      <c r="S19" s="57"/>
      <c r="T19" s="58"/>
    </row>
    <row r="20" spans="1:20" ht="226.5" customHeight="1" x14ac:dyDescent="0.25">
      <c r="A20" s="131"/>
      <c r="B20" s="155"/>
      <c r="C20" s="157"/>
      <c r="D20" s="165"/>
      <c r="E20" s="24" t="s">
        <v>45</v>
      </c>
      <c r="F20" s="55" t="s">
        <v>195</v>
      </c>
      <c r="G20" s="54">
        <v>43770</v>
      </c>
      <c r="H20" s="54">
        <v>44804</v>
      </c>
      <c r="I20" s="70">
        <f t="shared" si="0"/>
        <v>147.71428571428572</v>
      </c>
      <c r="J20" s="64">
        <v>1</v>
      </c>
      <c r="K20" s="27" t="s">
        <v>136</v>
      </c>
      <c r="L20" s="101"/>
      <c r="M20" s="84" t="s">
        <v>150</v>
      </c>
      <c r="N20" s="84" t="s">
        <v>139</v>
      </c>
      <c r="O20" s="87" t="s">
        <v>151</v>
      </c>
      <c r="P20" s="59" t="s">
        <v>208</v>
      </c>
      <c r="Q20" s="57" t="s">
        <v>188</v>
      </c>
      <c r="S20" s="57"/>
      <c r="T20" s="58"/>
    </row>
    <row r="21" spans="1:20" ht="408.75" customHeight="1" x14ac:dyDescent="0.25">
      <c r="A21" s="168">
        <v>4</v>
      </c>
      <c r="B21" s="180" t="s">
        <v>90</v>
      </c>
      <c r="C21" s="156" t="s">
        <v>49</v>
      </c>
      <c r="D21" s="179" t="s">
        <v>116</v>
      </c>
      <c r="E21" s="23" t="s">
        <v>43</v>
      </c>
      <c r="F21" s="16" t="s">
        <v>107</v>
      </c>
      <c r="G21" s="54">
        <v>43647</v>
      </c>
      <c r="H21" s="54">
        <v>43738</v>
      </c>
      <c r="I21" s="50">
        <f t="shared" si="0"/>
        <v>13</v>
      </c>
      <c r="J21" s="61">
        <v>1</v>
      </c>
      <c r="K21" s="31" t="s">
        <v>111</v>
      </c>
      <c r="L21" s="104">
        <f>AVERAGE(J21:J24)</f>
        <v>0.25</v>
      </c>
      <c r="M21" s="88" t="s">
        <v>196</v>
      </c>
      <c r="N21" s="84" t="s">
        <v>139</v>
      </c>
      <c r="O21" s="87" t="s">
        <v>162</v>
      </c>
      <c r="P21" s="18" t="s">
        <v>209</v>
      </c>
      <c r="Q21" s="90" t="s">
        <v>188</v>
      </c>
      <c r="R21" s="89"/>
      <c r="S21" s="95"/>
      <c r="T21" s="78"/>
    </row>
    <row r="22" spans="1:20" ht="207.75" customHeight="1" x14ac:dyDescent="0.25">
      <c r="A22" s="169"/>
      <c r="B22" s="172"/>
      <c r="C22" s="157"/>
      <c r="D22" s="177"/>
      <c r="E22" s="24" t="s">
        <v>44</v>
      </c>
      <c r="F22" s="48" t="s">
        <v>108</v>
      </c>
      <c r="G22" s="54">
        <v>43738</v>
      </c>
      <c r="H22" s="54">
        <v>43921</v>
      </c>
      <c r="I22" s="50">
        <f t="shared" si="0"/>
        <v>26.142857142857142</v>
      </c>
      <c r="J22" s="34">
        <v>0</v>
      </c>
      <c r="K22" s="27" t="s">
        <v>106</v>
      </c>
      <c r="L22" s="105"/>
      <c r="M22" s="83" t="s">
        <v>166</v>
      </c>
      <c r="N22" s="84" t="s">
        <v>139</v>
      </c>
      <c r="O22" s="87" t="s">
        <v>147</v>
      </c>
      <c r="P22" s="18" t="s">
        <v>176</v>
      </c>
      <c r="Q22" s="73"/>
      <c r="R22" s="89"/>
      <c r="S22" s="95"/>
      <c r="T22" s="78"/>
    </row>
    <row r="23" spans="1:20" ht="113.25" customHeight="1" x14ac:dyDescent="0.25">
      <c r="A23" s="169"/>
      <c r="B23" s="172"/>
      <c r="C23" s="157"/>
      <c r="D23" s="177"/>
      <c r="E23" s="24" t="s">
        <v>45</v>
      </c>
      <c r="F23" s="48" t="s">
        <v>167</v>
      </c>
      <c r="G23" s="54">
        <v>43892</v>
      </c>
      <c r="H23" s="54">
        <v>44196</v>
      </c>
      <c r="I23" s="50">
        <f t="shared" si="0"/>
        <v>43.428571428571431</v>
      </c>
      <c r="J23" s="34">
        <v>0</v>
      </c>
      <c r="K23" s="31" t="s">
        <v>109</v>
      </c>
      <c r="L23" s="105"/>
      <c r="M23" s="83" t="s">
        <v>166</v>
      </c>
      <c r="N23" s="84" t="s">
        <v>139</v>
      </c>
      <c r="O23" s="87" t="s">
        <v>147</v>
      </c>
      <c r="P23" s="18" t="s">
        <v>180</v>
      </c>
      <c r="Q23" s="73"/>
      <c r="R23" s="89"/>
      <c r="S23" s="95"/>
      <c r="T23" s="78"/>
    </row>
    <row r="24" spans="1:20" ht="84" customHeight="1" x14ac:dyDescent="0.25">
      <c r="A24" s="130"/>
      <c r="B24" s="106"/>
      <c r="C24" s="158"/>
      <c r="D24" s="178"/>
      <c r="E24" s="24" t="s">
        <v>82</v>
      </c>
      <c r="F24" s="48" t="s">
        <v>130</v>
      </c>
      <c r="G24" s="54">
        <v>43863</v>
      </c>
      <c r="H24" s="54">
        <v>44926</v>
      </c>
      <c r="I24" s="50">
        <f t="shared" si="0"/>
        <v>151.85714285714286</v>
      </c>
      <c r="J24" s="34">
        <v>0</v>
      </c>
      <c r="K24" s="31" t="s">
        <v>131</v>
      </c>
      <c r="L24" s="100"/>
      <c r="M24" s="83" t="s">
        <v>166</v>
      </c>
      <c r="N24" s="84" t="s">
        <v>139</v>
      </c>
      <c r="O24" s="85" t="s">
        <v>147</v>
      </c>
      <c r="P24" s="18" t="s">
        <v>180</v>
      </c>
      <c r="Q24" s="95"/>
      <c r="R24" s="89"/>
      <c r="S24" s="95"/>
      <c r="T24" s="19"/>
    </row>
    <row r="25" spans="1:20" ht="102" customHeight="1" x14ac:dyDescent="0.25">
      <c r="A25" s="130">
        <v>5</v>
      </c>
      <c r="B25" s="106" t="s">
        <v>92</v>
      </c>
      <c r="C25" s="158" t="s">
        <v>50</v>
      </c>
      <c r="D25" s="106" t="s">
        <v>197</v>
      </c>
      <c r="E25" s="23" t="s">
        <v>43</v>
      </c>
      <c r="F25" s="16" t="s">
        <v>112</v>
      </c>
      <c r="G25" s="67">
        <v>43647</v>
      </c>
      <c r="H25" s="52">
        <v>43708</v>
      </c>
      <c r="I25" s="50">
        <f t="shared" si="0"/>
        <v>8.7142857142857135</v>
      </c>
      <c r="J25" s="34">
        <v>1</v>
      </c>
      <c r="K25" s="27" t="s">
        <v>113</v>
      </c>
      <c r="L25" s="100">
        <f>AVERAGE(J25:J27)</f>
        <v>0.72666666666666657</v>
      </c>
      <c r="M25" s="83" t="s">
        <v>142</v>
      </c>
      <c r="N25" s="84" t="s">
        <v>139</v>
      </c>
      <c r="O25" s="85" t="s">
        <v>169</v>
      </c>
      <c r="P25" s="18" t="s">
        <v>210</v>
      </c>
      <c r="Q25" s="73" t="s">
        <v>181</v>
      </c>
      <c r="R25" s="89"/>
      <c r="S25" s="95"/>
      <c r="T25" s="19"/>
    </row>
    <row r="26" spans="1:20" ht="383.25" customHeight="1" x14ac:dyDescent="0.25">
      <c r="A26" s="131"/>
      <c r="B26" s="155"/>
      <c r="C26" s="160"/>
      <c r="D26" s="107"/>
      <c r="E26" s="23" t="s">
        <v>44</v>
      </c>
      <c r="F26" s="66" t="s">
        <v>114</v>
      </c>
      <c r="G26" s="65">
        <v>43647</v>
      </c>
      <c r="H26" s="65">
        <v>44926</v>
      </c>
      <c r="I26" s="50">
        <f t="shared" si="0"/>
        <v>182.71428571428572</v>
      </c>
      <c r="J26" s="34">
        <v>0.18</v>
      </c>
      <c r="K26" s="27" t="s">
        <v>121</v>
      </c>
      <c r="L26" s="101"/>
      <c r="M26" s="57" t="s">
        <v>153</v>
      </c>
      <c r="N26" s="84" t="s">
        <v>139</v>
      </c>
      <c r="O26" s="57" t="s">
        <v>154</v>
      </c>
      <c r="P26" s="18" t="s">
        <v>211</v>
      </c>
      <c r="Q26" s="96" t="s">
        <v>182</v>
      </c>
      <c r="R26" s="97"/>
      <c r="S26" s="89"/>
      <c r="T26" s="19"/>
    </row>
    <row r="27" spans="1:20" ht="300" customHeight="1" x14ac:dyDescent="0.25">
      <c r="A27" s="131"/>
      <c r="B27" s="155"/>
      <c r="C27" s="160"/>
      <c r="D27" s="107"/>
      <c r="E27" s="24" t="s">
        <v>45</v>
      </c>
      <c r="F27" s="62" t="s">
        <v>140</v>
      </c>
      <c r="G27" s="65">
        <v>43678</v>
      </c>
      <c r="H27" s="65">
        <v>44926</v>
      </c>
      <c r="I27" s="50">
        <f t="shared" si="0"/>
        <v>178.28571428571428</v>
      </c>
      <c r="J27" s="34">
        <v>1</v>
      </c>
      <c r="K27" s="27" t="s">
        <v>118</v>
      </c>
      <c r="L27" s="101"/>
      <c r="M27" s="57" t="s">
        <v>150</v>
      </c>
      <c r="N27" s="84" t="s">
        <v>139</v>
      </c>
      <c r="O27" s="57" t="s">
        <v>152</v>
      </c>
      <c r="P27" s="98" t="s">
        <v>212</v>
      </c>
      <c r="Q27" s="97" t="s">
        <v>183</v>
      </c>
      <c r="R27" s="95"/>
      <c r="S27" s="95"/>
      <c r="T27" s="19"/>
    </row>
    <row r="28" spans="1:20" ht="300" customHeight="1" x14ac:dyDescent="0.25">
      <c r="A28" s="168">
        <v>6</v>
      </c>
      <c r="B28" s="106" t="s">
        <v>93</v>
      </c>
      <c r="C28" s="156" t="s">
        <v>51</v>
      </c>
      <c r="D28" s="106" t="s">
        <v>117</v>
      </c>
      <c r="E28" s="23" t="s">
        <v>43</v>
      </c>
      <c r="F28" s="66" t="s">
        <v>114</v>
      </c>
      <c r="G28" s="65">
        <v>43647</v>
      </c>
      <c r="H28" s="65">
        <v>44561</v>
      </c>
      <c r="I28" s="50">
        <f t="shared" si="0"/>
        <v>130.57142857142858</v>
      </c>
      <c r="J28" s="94">
        <v>0.3</v>
      </c>
      <c r="K28" s="27" t="s">
        <v>119</v>
      </c>
      <c r="L28" s="100">
        <f>AVERAGE(J28:J29)</f>
        <v>0.5</v>
      </c>
      <c r="M28" s="57" t="s">
        <v>185</v>
      </c>
      <c r="N28" s="84" t="s">
        <v>139</v>
      </c>
      <c r="O28" s="87" t="s">
        <v>155</v>
      </c>
      <c r="P28" s="18" t="s">
        <v>213</v>
      </c>
      <c r="Q28" s="97" t="s">
        <v>184</v>
      </c>
      <c r="R28" s="95"/>
      <c r="S28" s="95"/>
      <c r="T28" s="19"/>
    </row>
    <row r="29" spans="1:20" ht="228.75" customHeight="1" x14ac:dyDescent="0.25">
      <c r="A29" s="169"/>
      <c r="B29" s="155"/>
      <c r="C29" s="157"/>
      <c r="D29" s="107"/>
      <c r="E29" s="24" t="s">
        <v>44</v>
      </c>
      <c r="F29" s="63" t="s">
        <v>115</v>
      </c>
      <c r="G29" s="65">
        <v>43647</v>
      </c>
      <c r="H29" s="65">
        <v>44196</v>
      </c>
      <c r="I29" s="50">
        <f t="shared" si="0"/>
        <v>78.428571428571431</v>
      </c>
      <c r="J29" s="94">
        <v>0.7</v>
      </c>
      <c r="K29" s="27" t="s">
        <v>120</v>
      </c>
      <c r="L29" s="101"/>
      <c r="M29" s="57" t="s">
        <v>186</v>
      </c>
      <c r="N29" s="84" t="s">
        <v>139</v>
      </c>
      <c r="O29" s="87" t="s">
        <v>155</v>
      </c>
      <c r="P29" s="96" t="s">
        <v>214</v>
      </c>
      <c r="Q29" s="97" t="s">
        <v>187</v>
      </c>
      <c r="R29" s="95"/>
      <c r="S29" s="95"/>
      <c r="T29" s="79"/>
    </row>
    <row r="30" spans="1:20" ht="225.75" customHeight="1" x14ac:dyDescent="0.25">
      <c r="A30" s="168">
        <v>7</v>
      </c>
      <c r="B30" s="106" t="s">
        <v>129</v>
      </c>
      <c r="C30" s="156" t="s">
        <v>52</v>
      </c>
      <c r="D30" s="179" t="s">
        <v>122</v>
      </c>
      <c r="E30" s="23" t="s">
        <v>43</v>
      </c>
      <c r="F30" s="72" t="s">
        <v>124</v>
      </c>
      <c r="G30" s="51">
        <v>43864</v>
      </c>
      <c r="H30" s="65">
        <v>44195</v>
      </c>
      <c r="I30" s="50">
        <v>100</v>
      </c>
      <c r="J30" s="34">
        <v>1</v>
      </c>
      <c r="K30" s="31" t="s">
        <v>125</v>
      </c>
      <c r="L30" s="104">
        <f>AVERAGE(J30:J33)</f>
        <v>0.4</v>
      </c>
      <c r="M30" s="84" t="s">
        <v>156</v>
      </c>
      <c r="N30" s="84" t="s">
        <v>139</v>
      </c>
      <c r="O30" s="87" t="s">
        <v>157</v>
      </c>
      <c r="P30" s="93" t="s">
        <v>215</v>
      </c>
      <c r="Q30" s="97" t="s">
        <v>187</v>
      </c>
      <c r="R30" s="95"/>
      <c r="S30" s="95"/>
      <c r="T30" s="78"/>
    </row>
    <row r="31" spans="1:20" ht="165.75" customHeight="1" x14ac:dyDescent="0.25">
      <c r="A31" s="169"/>
      <c r="B31" s="106"/>
      <c r="C31" s="157"/>
      <c r="D31" s="177"/>
      <c r="E31" s="23" t="s">
        <v>44</v>
      </c>
      <c r="F31" s="60" t="s">
        <v>128</v>
      </c>
      <c r="G31" s="51">
        <v>44013</v>
      </c>
      <c r="H31" s="65">
        <v>44561</v>
      </c>
      <c r="I31" s="50">
        <f t="shared" si="0"/>
        <v>78.285714285714292</v>
      </c>
      <c r="J31" s="34">
        <v>0.5</v>
      </c>
      <c r="K31" s="31" t="s">
        <v>127</v>
      </c>
      <c r="L31" s="105"/>
      <c r="M31" s="84" t="s">
        <v>198</v>
      </c>
      <c r="N31" s="84" t="s">
        <v>139</v>
      </c>
      <c r="O31" s="85" t="s">
        <v>163</v>
      </c>
      <c r="P31" s="93" t="s">
        <v>216</v>
      </c>
      <c r="Q31" s="73" t="s">
        <v>201</v>
      </c>
      <c r="S31" s="95"/>
      <c r="T31" s="19"/>
    </row>
    <row r="32" spans="1:20" ht="165.75" customHeight="1" x14ac:dyDescent="0.25">
      <c r="A32" s="169"/>
      <c r="B32" s="106"/>
      <c r="C32" s="157"/>
      <c r="D32" s="177"/>
      <c r="E32" s="23" t="s">
        <v>45</v>
      </c>
      <c r="F32" s="47" t="s">
        <v>199</v>
      </c>
      <c r="G32" s="49">
        <v>44013</v>
      </c>
      <c r="H32" s="65">
        <v>44561</v>
      </c>
      <c r="I32" s="50">
        <f t="shared" si="0"/>
        <v>78.285714285714292</v>
      </c>
      <c r="J32" s="34">
        <v>7.0000000000000007E-2</v>
      </c>
      <c r="K32" s="31" t="s">
        <v>126</v>
      </c>
      <c r="L32" s="105"/>
      <c r="M32" s="84" t="s">
        <v>158</v>
      </c>
      <c r="N32" s="84" t="s">
        <v>139</v>
      </c>
      <c r="O32" s="85" t="s">
        <v>160</v>
      </c>
      <c r="P32" s="99" t="s">
        <v>217</v>
      </c>
      <c r="Q32" s="97" t="s">
        <v>187</v>
      </c>
      <c r="R32" s="95"/>
      <c r="S32" s="95"/>
      <c r="T32" s="78"/>
    </row>
    <row r="33" spans="1:20" ht="165.75" customHeight="1" x14ac:dyDescent="0.25">
      <c r="A33" s="130"/>
      <c r="B33" s="155"/>
      <c r="C33" s="158"/>
      <c r="D33" s="178"/>
      <c r="E33" s="23" t="s">
        <v>82</v>
      </c>
      <c r="F33" s="47" t="s">
        <v>123</v>
      </c>
      <c r="G33" s="51">
        <v>44013</v>
      </c>
      <c r="H33" s="65">
        <v>44926</v>
      </c>
      <c r="I33" s="50">
        <f t="shared" si="0"/>
        <v>130.42857142857142</v>
      </c>
      <c r="J33" s="71">
        <v>0.03</v>
      </c>
      <c r="K33" s="31"/>
      <c r="L33" s="100"/>
      <c r="M33" s="85" t="s">
        <v>159</v>
      </c>
      <c r="N33" s="84" t="s">
        <v>139</v>
      </c>
      <c r="O33" s="85" t="s">
        <v>161</v>
      </c>
      <c r="P33" s="99" t="s">
        <v>218</v>
      </c>
      <c r="Q33" s="97" t="s">
        <v>187</v>
      </c>
      <c r="R33" s="95"/>
      <c r="S33" s="95"/>
      <c r="T33" s="78"/>
    </row>
    <row r="34" spans="1:20" ht="28.35" customHeight="1" x14ac:dyDescent="0.25">
      <c r="A34" s="130">
        <v>8</v>
      </c>
      <c r="B34" s="102"/>
      <c r="C34" s="158" t="s">
        <v>53</v>
      </c>
      <c r="D34" s="102"/>
      <c r="E34" s="23" t="s">
        <v>43</v>
      </c>
      <c r="F34" s="26"/>
      <c r="G34" s="13"/>
      <c r="H34" s="14"/>
      <c r="I34" s="35">
        <f t="shared" si="0"/>
        <v>0</v>
      </c>
      <c r="J34" s="34">
        <v>0</v>
      </c>
      <c r="K34" s="31"/>
      <c r="L34" s="100">
        <f>AVERAGE(J34:J35)</f>
        <v>0</v>
      </c>
      <c r="M34" s="15"/>
      <c r="N34" s="16" t="s">
        <v>139</v>
      </c>
      <c r="O34" s="74"/>
      <c r="P34" s="18"/>
      <c r="Q34" s="73"/>
      <c r="R34" s="95"/>
      <c r="S34" s="95"/>
      <c r="T34" s="19"/>
    </row>
    <row r="35" spans="1:20" ht="28.35" customHeight="1" x14ac:dyDescent="0.25">
      <c r="A35" s="131"/>
      <c r="B35" s="159"/>
      <c r="C35" s="160"/>
      <c r="D35" s="103"/>
      <c r="E35" s="24" t="s">
        <v>45</v>
      </c>
      <c r="F35" s="4"/>
      <c r="G35" s="1"/>
      <c r="H35" s="2"/>
      <c r="I35" s="35">
        <f t="shared" si="0"/>
        <v>0</v>
      </c>
      <c r="J35" s="34">
        <v>0</v>
      </c>
      <c r="K35" s="27"/>
      <c r="L35" s="101"/>
      <c r="M35" s="3"/>
      <c r="N35" s="16" t="s">
        <v>139</v>
      </c>
      <c r="O35" s="75"/>
      <c r="P35" s="18"/>
      <c r="Q35" s="73"/>
      <c r="R35" s="73"/>
      <c r="S35" s="73"/>
      <c r="T35" s="19"/>
    </row>
    <row r="36" spans="1:20" ht="28.35" customHeight="1" x14ac:dyDescent="0.25">
      <c r="A36" s="43">
        <v>9</v>
      </c>
      <c r="B36" s="44"/>
      <c r="C36" s="45" t="s">
        <v>54</v>
      </c>
      <c r="D36" s="44"/>
      <c r="E36" s="23" t="s">
        <v>43</v>
      </c>
      <c r="F36" s="26"/>
      <c r="G36" s="13"/>
      <c r="H36" s="14"/>
      <c r="I36" s="35">
        <f t="shared" si="0"/>
        <v>0</v>
      </c>
      <c r="J36" s="34">
        <v>0</v>
      </c>
      <c r="K36" s="31"/>
      <c r="L36" s="46">
        <f>AVERAGE(J36:J36)</f>
        <v>0</v>
      </c>
      <c r="M36" s="15"/>
      <c r="N36" s="16" t="s">
        <v>139</v>
      </c>
      <c r="O36" s="74"/>
      <c r="P36" s="18"/>
      <c r="Q36" s="73"/>
      <c r="R36" s="73"/>
      <c r="S36" s="73"/>
      <c r="T36" s="19"/>
    </row>
    <row r="37" spans="1:20" ht="28.35" customHeight="1" x14ac:dyDescent="0.25">
      <c r="A37" s="130">
        <v>10</v>
      </c>
      <c r="B37" s="102"/>
      <c r="C37" s="158" t="s">
        <v>55</v>
      </c>
      <c r="D37" s="102"/>
      <c r="E37" s="23" t="s">
        <v>43</v>
      </c>
      <c r="F37" s="26"/>
      <c r="G37" s="13"/>
      <c r="H37" s="14"/>
      <c r="I37" s="35">
        <f t="shared" si="0"/>
        <v>0</v>
      </c>
      <c r="J37" s="34">
        <v>0</v>
      </c>
      <c r="K37" s="31"/>
      <c r="L37" s="100">
        <f>AVERAGE(J37:J38)</f>
        <v>0</v>
      </c>
      <c r="M37" s="15"/>
      <c r="N37" s="16" t="s">
        <v>139</v>
      </c>
      <c r="O37" s="74"/>
      <c r="P37" s="18"/>
      <c r="Q37" s="73"/>
      <c r="R37" s="73"/>
      <c r="S37" s="73"/>
      <c r="T37" s="19"/>
    </row>
    <row r="38" spans="1:20" ht="28.35" customHeight="1" thickBot="1" x14ac:dyDescent="0.3">
      <c r="A38" s="131"/>
      <c r="B38" s="159"/>
      <c r="C38" s="160"/>
      <c r="D38" s="103"/>
      <c r="E38" s="24" t="s">
        <v>45</v>
      </c>
      <c r="F38" s="4"/>
      <c r="G38" s="1"/>
      <c r="H38" s="14"/>
      <c r="I38" s="35">
        <f t="shared" si="0"/>
        <v>0</v>
      </c>
      <c r="J38" s="34">
        <v>0</v>
      </c>
      <c r="K38" s="27"/>
      <c r="L38" s="101"/>
      <c r="M38" s="3"/>
      <c r="N38" s="16" t="s">
        <v>139</v>
      </c>
      <c r="O38" s="75"/>
      <c r="P38" s="80"/>
      <c r="Q38" s="81"/>
      <c r="R38" s="81"/>
      <c r="S38" s="81"/>
      <c r="T38" s="82"/>
    </row>
    <row r="39" spans="1:20" ht="30" customHeight="1" x14ac:dyDescent="0.25">
      <c r="A39" s="153" t="s">
        <v>23</v>
      </c>
      <c r="B39" s="153"/>
      <c r="C39" s="153"/>
      <c r="D39" s="153"/>
      <c r="E39" s="5" t="s">
        <v>24</v>
      </c>
      <c r="F39" s="6">
        <f>L11</f>
        <v>0.25</v>
      </c>
      <c r="G39" s="7"/>
      <c r="H39" s="7"/>
      <c r="I39" s="36"/>
      <c r="J39" s="29"/>
      <c r="K39" s="7"/>
      <c r="L39" s="7"/>
      <c r="M39" s="7"/>
      <c r="N39" s="7"/>
      <c r="O39" s="7"/>
      <c r="P39" s="7"/>
      <c r="Q39" s="7"/>
      <c r="R39" s="8"/>
      <c r="S39" s="8"/>
      <c r="T39" s="8"/>
    </row>
    <row r="40" spans="1:20" x14ac:dyDescent="0.25">
      <c r="A40" s="9"/>
      <c r="B40" s="9"/>
      <c r="C40" s="10"/>
      <c r="D40" s="10"/>
      <c r="E40" s="5" t="s">
        <v>25</v>
      </c>
      <c r="F40" s="6">
        <f>L15</f>
        <v>0.82750000000000001</v>
      </c>
      <c r="G40" s="7"/>
      <c r="H40" s="7"/>
      <c r="I40" s="36"/>
      <c r="J40" s="29"/>
      <c r="K40" s="7"/>
      <c r="L40" s="7"/>
      <c r="M40" s="7"/>
      <c r="N40" s="7"/>
      <c r="O40" s="7"/>
      <c r="P40" s="7"/>
      <c r="Q40" s="7"/>
      <c r="R40" s="8"/>
      <c r="S40" s="8"/>
      <c r="T40" s="8"/>
    </row>
    <row r="41" spans="1:20" x14ac:dyDescent="0.25">
      <c r="A41" s="9"/>
      <c r="B41" s="9"/>
      <c r="C41" s="10"/>
      <c r="D41" s="10"/>
      <c r="E41" s="5" t="s">
        <v>26</v>
      </c>
      <c r="F41" s="6">
        <f>L19</f>
        <v>0.55000000000000004</v>
      </c>
      <c r="G41" s="7"/>
      <c r="H41" s="7"/>
      <c r="I41" s="36"/>
      <c r="J41" s="29"/>
      <c r="K41" s="7"/>
      <c r="L41" s="7"/>
      <c r="M41" s="7"/>
      <c r="N41" s="7"/>
      <c r="O41" s="7"/>
      <c r="P41" s="7"/>
      <c r="Q41" s="7"/>
      <c r="R41" s="8"/>
      <c r="S41" s="8"/>
      <c r="T41" s="8"/>
    </row>
    <row r="42" spans="1:20" x14ac:dyDescent="0.25">
      <c r="A42" s="9"/>
      <c r="B42" s="9"/>
      <c r="C42" s="10"/>
      <c r="D42" s="10"/>
      <c r="E42" s="5" t="s">
        <v>27</v>
      </c>
      <c r="F42" s="6">
        <f>L21</f>
        <v>0.25</v>
      </c>
      <c r="G42" s="7"/>
      <c r="H42" s="7"/>
      <c r="I42" s="36"/>
      <c r="J42" s="29"/>
      <c r="K42" s="7"/>
      <c r="L42" s="7"/>
      <c r="M42" s="7"/>
      <c r="N42" s="7"/>
      <c r="O42" s="7"/>
      <c r="P42" s="7"/>
      <c r="Q42" s="7"/>
      <c r="R42" s="8"/>
      <c r="S42" s="8"/>
      <c r="T42" s="8"/>
    </row>
    <row r="43" spans="1:20" x14ac:dyDescent="0.25">
      <c r="A43" s="9"/>
      <c r="B43" s="9"/>
      <c r="C43" s="10"/>
      <c r="D43" s="10"/>
      <c r="E43" s="5" t="s">
        <v>28</v>
      </c>
      <c r="F43" s="6">
        <f>L25</f>
        <v>0.72666666666666657</v>
      </c>
      <c r="G43" s="7"/>
      <c r="H43" s="7"/>
      <c r="I43" s="36"/>
      <c r="J43" s="29"/>
      <c r="K43" s="7"/>
      <c r="L43" s="7"/>
      <c r="M43" s="7"/>
      <c r="N43" s="7"/>
      <c r="O43" s="7"/>
      <c r="P43" s="7"/>
      <c r="Q43" s="7"/>
      <c r="R43" s="8"/>
      <c r="S43" s="8"/>
      <c r="T43" s="8"/>
    </row>
    <row r="44" spans="1:20" x14ac:dyDescent="0.25">
      <c r="A44" s="9"/>
      <c r="B44" s="9"/>
      <c r="C44" s="10"/>
      <c r="D44" s="10"/>
      <c r="E44" s="5" t="s">
        <v>29</v>
      </c>
      <c r="F44" s="6">
        <f>L28</f>
        <v>0.5</v>
      </c>
      <c r="G44" s="7"/>
      <c r="H44" s="7"/>
      <c r="I44" s="36"/>
      <c r="J44" s="29"/>
      <c r="K44" s="7"/>
      <c r="L44" s="7"/>
      <c r="M44" s="7"/>
      <c r="N44" s="7"/>
      <c r="O44" s="7"/>
      <c r="P44" s="7"/>
      <c r="Q44" s="7"/>
      <c r="R44" s="8"/>
      <c r="S44" s="8"/>
      <c r="T44" s="8"/>
    </row>
    <row r="45" spans="1:20" x14ac:dyDescent="0.25">
      <c r="A45" s="9"/>
      <c r="B45" s="9"/>
      <c r="C45" s="10"/>
      <c r="D45" s="10"/>
      <c r="E45" s="5" t="s">
        <v>200</v>
      </c>
      <c r="F45" s="6">
        <f>L30</f>
        <v>0.4</v>
      </c>
      <c r="G45" s="7"/>
      <c r="H45" s="7"/>
      <c r="I45" s="36"/>
      <c r="J45" s="29"/>
      <c r="K45" s="7"/>
      <c r="L45" s="7"/>
      <c r="M45" s="7"/>
      <c r="N45" s="7"/>
      <c r="O45" s="7"/>
      <c r="P45" s="7"/>
      <c r="Q45" s="7"/>
      <c r="R45" s="8"/>
      <c r="S45" s="8"/>
      <c r="T45" s="8"/>
    </row>
    <row r="46" spans="1:20" x14ac:dyDescent="0.25">
      <c r="A46" s="9"/>
      <c r="B46" s="9"/>
      <c r="C46" s="10"/>
      <c r="D46" s="10"/>
      <c r="E46" s="5" t="s">
        <v>30</v>
      </c>
      <c r="F46" s="6">
        <f>L34</f>
        <v>0</v>
      </c>
      <c r="G46" s="7"/>
      <c r="H46" s="7"/>
      <c r="I46" s="36"/>
      <c r="J46" s="29"/>
      <c r="K46" s="7"/>
      <c r="L46" s="7"/>
      <c r="M46" s="7"/>
      <c r="N46" s="7"/>
      <c r="O46" s="7"/>
      <c r="P46" s="7"/>
      <c r="Q46" s="7"/>
      <c r="R46" s="8"/>
      <c r="S46" s="8"/>
      <c r="T46" s="8"/>
    </row>
    <row r="47" spans="1:20" x14ac:dyDescent="0.25">
      <c r="A47" s="9"/>
      <c r="B47" s="9"/>
      <c r="C47" s="10"/>
      <c r="D47" s="10"/>
      <c r="E47" s="5" t="s">
        <v>31</v>
      </c>
      <c r="F47" s="6">
        <f>L36</f>
        <v>0</v>
      </c>
      <c r="G47" s="7"/>
      <c r="H47" s="7"/>
      <c r="I47" s="36"/>
      <c r="J47" s="29"/>
      <c r="K47" s="7"/>
      <c r="L47" s="7"/>
      <c r="M47" s="7"/>
      <c r="N47" s="7"/>
      <c r="O47" s="7"/>
      <c r="P47" s="7"/>
      <c r="Q47" s="7"/>
      <c r="R47" s="8"/>
      <c r="S47" s="8"/>
      <c r="T47" s="8"/>
    </row>
    <row r="48" spans="1:20" x14ac:dyDescent="0.25">
      <c r="A48" s="9"/>
      <c r="B48" s="9"/>
      <c r="C48" s="10"/>
      <c r="D48" s="10"/>
      <c r="E48" s="5" t="s">
        <v>32</v>
      </c>
      <c r="F48" s="6">
        <f>L37</f>
        <v>0</v>
      </c>
      <c r="G48" s="7"/>
      <c r="H48" s="7"/>
      <c r="I48" s="36"/>
      <c r="J48" s="29"/>
      <c r="K48" s="7"/>
      <c r="L48" s="7"/>
      <c r="M48" s="7"/>
      <c r="N48" s="7"/>
      <c r="O48" s="7"/>
      <c r="P48" s="7"/>
      <c r="Q48" s="7"/>
      <c r="R48" s="8"/>
      <c r="S48" s="8"/>
      <c r="T48" s="8"/>
    </row>
    <row r="49" spans="1:20" x14ac:dyDescent="0.25">
      <c r="A49" s="9"/>
      <c r="B49" s="9"/>
      <c r="C49" s="10"/>
      <c r="D49" s="10"/>
      <c r="E49" s="11"/>
      <c r="F49" s="12"/>
      <c r="G49" s="7"/>
      <c r="H49" s="7"/>
      <c r="I49" s="29"/>
      <c r="J49" s="29"/>
      <c r="K49" s="7"/>
      <c r="L49" s="7"/>
      <c r="M49" s="7"/>
      <c r="N49" s="7"/>
      <c r="O49" s="7"/>
      <c r="P49" s="7"/>
      <c r="Q49" s="7"/>
      <c r="R49" s="8"/>
      <c r="S49" s="8"/>
      <c r="T49" s="8"/>
    </row>
    <row r="50" spans="1:20" ht="23.25" customHeight="1" x14ac:dyDescent="0.25">
      <c r="A50" s="154" t="s">
        <v>33</v>
      </c>
      <c r="B50" s="154"/>
      <c r="C50" s="154"/>
      <c r="D50" s="154"/>
      <c r="E50" s="32">
        <f>AVERAGE(F39:F48)</f>
        <v>0.35041666666666671</v>
      </c>
      <c r="F50" s="11" t="s">
        <v>34</v>
      </c>
      <c r="G50" s="7"/>
      <c r="H50" s="7"/>
      <c r="I50" s="29"/>
      <c r="J50" s="29"/>
      <c r="K50" s="7"/>
      <c r="L50" s="7"/>
      <c r="M50" s="7"/>
      <c r="N50" s="7"/>
      <c r="O50" s="7"/>
      <c r="P50" s="7"/>
      <c r="Q50" s="7"/>
      <c r="R50" s="8"/>
      <c r="S50" s="8"/>
      <c r="T50" s="8"/>
    </row>
  </sheetData>
  <mergeCells count="84">
    <mergeCell ref="A30:A33"/>
    <mergeCell ref="A11:A14"/>
    <mergeCell ref="B11:B14"/>
    <mergeCell ref="L11:L14"/>
    <mergeCell ref="D11:D14"/>
    <mergeCell ref="C11:C14"/>
    <mergeCell ref="L21:L24"/>
    <mergeCell ref="D21:D24"/>
    <mergeCell ref="B21:B24"/>
    <mergeCell ref="A21:A24"/>
    <mergeCell ref="B30:B33"/>
    <mergeCell ref="C30:C33"/>
    <mergeCell ref="D30:D33"/>
    <mergeCell ref="A28:A29"/>
    <mergeCell ref="B28:B29"/>
    <mergeCell ref="B34:B35"/>
    <mergeCell ref="C34:C35"/>
    <mergeCell ref="P9:P10"/>
    <mergeCell ref="D34:D35"/>
    <mergeCell ref="G9:H9"/>
    <mergeCell ref="I9:I10"/>
    <mergeCell ref="J9:J10"/>
    <mergeCell ref="K9:K10"/>
    <mergeCell ref="L9:L10"/>
    <mergeCell ref="L15:L18"/>
    <mergeCell ref="C19:C20"/>
    <mergeCell ref="D19:D20"/>
    <mergeCell ref="L19:L20"/>
    <mergeCell ref="L25:L27"/>
    <mergeCell ref="C21:C24"/>
    <mergeCell ref="O9:O10"/>
    <mergeCell ref="A39:D39"/>
    <mergeCell ref="A50:D50"/>
    <mergeCell ref="A15:A18"/>
    <mergeCell ref="B15:B18"/>
    <mergeCell ref="C15:C18"/>
    <mergeCell ref="D15:D18"/>
    <mergeCell ref="A37:A38"/>
    <mergeCell ref="B37:B38"/>
    <mergeCell ref="C37:C38"/>
    <mergeCell ref="A19:A20"/>
    <mergeCell ref="B19:B20"/>
    <mergeCell ref="A25:A27"/>
    <mergeCell ref="B25:B27"/>
    <mergeCell ref="C25:C27"/>
    <mergeCell ref="D25:D27"/>
    <mergeCell ref="C28:C29"/>
    <mergeCell ref="A34:A35"/>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C7:T7"/>
    <mergeCell ref="A7:B7"/>
    <mergeCell ref="A3:B3"/>
    <mergeCell ref="C3:I3"/>
    <mergeCell ref="K3:T3"/>
    <mergeCell ref="A4:B4"/>
    <mergeCell ref="C4:I4"/>
    <mergeCell ref="J4:K4"/>
    <mergeCell ref="L4:T4"/>
    <mergeCell ref="A5:B5"/>
    <mergeCell ref="C5:I5"/>
    <mergeCell ref="J5:K5"/>
    <mergeCell ref="L5:T5"/>
    <mergeCell ref="A6:B6"/>
    <mergeCell ref="C6:I6"/>
    <mergeCell ref="L37:L38"/>
    <mergeCell ref="D37:D38"/>
    <mergeCell ref="L34:L35"/>
    <mergeCell ref="L28:L29"/>
    <mergeCell ref="L30:L33"/>
    <mergeCell ref="D28:D29"/>
  </mergeCells>
  <conditionalFormatting sqref="L28:L29 L34:L38 L11">
    <cfRule type="cellIs" dxfId="7" priority="12" operator="greaterThan">
      <formula>1</formula>
    </cfRule>
  </conditionalFormatting>
  <conditionalFormatting sqref="L15:L18">
    <cfRule type="cellIs" dxfId="6" priority="11" operator="greaterThan">
      <formula>1</formula>
    </cfRule>
  </conditionalFormatting>
  <conditionalFormatting sqref="L19:L20">
    <cfRule type="cellIs" dxfId="5" priority="9" operator="greaterThan">
      <formula>1</formula>
    </cfRule>
    <cfRule type="cellIs" dxfId="4" priority="10" operator="greaterThan">
      <formula>100</formula>
    </cfRule>
  </conditionalFormatting>
  <conditionalFormatting sqref="L21">
    <cfRule type="cellIs" dxfId="3" priority="7" operator="greaterThan">
      <formula>1</formula>
    </cfRule>
    <cfRule type="cellIs" dxfId="2" priority="8" operator="greaterThan">
      <formula>100</formula>
    </cfRule>
  </conditionalFormatting>
  <conditionalFormatting sqref="L25:L27">
    <cfRule type="cellIs" dxfId="1" priority="6" operator="greaterThan">
      <formula>1</formula>
    </cfRule>
  </conditionalFormatting>
  <conditionalFormatting sqref="L30:L31">
    <cfRule type="cellIs" dxfId="0" priority="4" operator="greaterThan">
      <formula>1</formula>
    </cfRule>
  </conditionalFormatting>
  <dataValidations count="5">
    <dataValidation type="date" operator="greaterThanOrEqual" allowBlank="1" showInputMessage="1" showErrorMessage="1" sqref="E39:E43" xr:uid="{00000000-0002-0000-0000-000000000000}">
      <formula1>41426</formula1>
    </dataValidation>
    <dataValidation allowBlank="1" showInputMessage="1" showErrorMessage="1" promptTitle="Validación" prompt="El porcentaje no debe exceder el 100%" sqref="L11 L34:L38 L15:L21 L25:L31" xr:uid="{00000000-0002-0000-0000-000001000000}"/>
    <dataValidation type="date" allowBlank="1" showInputMessage="1" showErrorMessage="1" promptTitle="Validación" prompt="formato DD/MM/AA" sqref="G11:G38" xr:uid="{00000000-0002-0000-0000-000002000000}">
      <formula1>36526</formula1>
      <formula2>44177</formula2>
    </dataValidation>
    <dataValidation operator="greaterThanOrEqual" allowBlank="1" showInputMessage="1" showErrorMessage="1" sqref="E11:E38" xr:uid="{00000000-0002-0000-0000-000003000000}"/>
    <dataValidation type="date" allowBlank="1" showInputMessage="1" showErrorMessage="1" sqref="H11:H38" xr:uid="{00000000-0002-0000-0000-000004000000}">
      <formula1>43466</formula1>
      <formula2>45291</formula2>
    </dataValidation>
  </dataValidations>
  <hyperlinks>
    <hyperlink ref="O17" r:id="rId1" xr:uid="{00000000-0004-0000-0000-000000000000}"/>
    <hyperlink ref="O19" r:id="rId2" xr:uid="{00000000-0004-0000-0000-000001000000}"/>
    <hyperlink ref="O16" r:id="rId3" xr:uid="{608F6CFC-1634-4F81-AD2F-3A942E135D36}"/>
  </hyperlinks>
  <pageMargins left="0.70866141732283472" right="0.70866141732283472" top="0.74803149606299213" bottom="0.74803149606299213" header="0.31496062992125984" footer="0.31496062992125984"/>
  <pageSetup paperSize="5" scale="43" orientation="landscape" horizontalDpi="4294967294" r:id="rId4"/>
  <headerFooter>
    <oddHeader>&amp;L&amp;G&amp;C&amp;"Arial,Negrita"&amp;16&amp;K000000
PLAN DE MEJORAMIENTO ARCHIVÍSTICO&amp;RVersión: 02
2016/07/13
&amp;P de &amp;N</oddHeader>
    <oddFooter>&amp;LProceso: Inspección, Vigilancia y Control ICV&amp;RCódigo: ICV-F-06</oddFooter>
  </headerFooter>
  <rowBreaks count="1" manualBreakCount="1">
    <brk id="29" max="19" man="1"/>
  </rowBreaks>
  <ignoredErrors>
    <ignoredError sqref="L34 L36 L19 L37 L38" formulaRange="1"/>
  </ignoredErrors>
  <legacy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topLeftCell="A7" workbookViewId="0">
      <selection activeCell="C8" sqref="C8"/>
    </sheetView>
  </sheetViews>
  <sheetFormatPr baseColWidth="10" defaultRowHeight="15" x14ac:dyDescent="0.25"/>
  <cols>
    <col min="1" max="1" width="11.42578125" style="38"/>
    <col min="2" max="2" width="25.28515625" style="37" bestFit="1" customWidth="1"/>
    <col min="3" max="3" width="58.42578125" style="38" bestFit="1" customWidth="1"/>
    <col min="4" max="16384" width="11.42578125" style="38"/>
  </cols>
  <sheetData>
    <row r="1" spans="2:3" ht="15.75" customHeight="1" x14ac:dyDescent="0.25"/>
    <row r="2" spans="2:3" ht="60" x14ac:dyDescent="0.25">
      <c r="B2" s="39" t="s">
        <v>75</v>
      </c>
      <c r="C2" s="40" t="s">
        <v>76</v>
      </c>
    </row>
    <row r="3" spans="2:3" x14ac:dyDescent="0.25">
      <c r="B3" s="41"/>
      <c r="C3" s="41"/>
    </row>
    <row r="4" spans="2:3" x14ac:dyDescent="0.25">
      <c r="B4" s="185" t="s">
        <v>77</v>
      </c>
      <c r="C4" s="185"/>
    </row>
    <row r="5" spans="2:3" ht="30" x14ac:dyDescent="0.25">
      <c r="B5" s="39" t="s">
        <v>59</v>
      </c>
      <c r="C5" s="40" t="s">
        <v>78</v>
      </c>
    </row>
    <row r="6" spans="2:3" ht="30" x14ac:dyDescent="0.25">
      <c r="B6" s="39" t="s">
        <v>60</v>
      </c>
      <c r="C6" s="40" t="s">
        <v>79</v>
      </c>
    </row>
    <row r="7" spans="2:3" ht="45" x14ac:dyDescent="0.25">
      <c r="B7" s="39" t="s">
        <v>61</v>
      </c>
      <c r="C7" s="40" t="s">
        <v>80</v>
      </c>
    </row>
    <row r="8" spans="2:3" ht="30" x14ac:dyDescent="0.25">
      <c r="B8" s="39" t="s">
        <v>62</v>
      </c>
      <c r="C8" s="40" t="s">
        <v>56</v>
      </c>
    </row>
    <row r="9" spans="2:3" ht="120" x14ac:dyDescent="0.25">
      <c r="B9" s="39" t="s">
        <v>63</v>
      </c>
      <c r="C9" s="40" t="s">
        <v>81</v>
      </c>
    </row>
    <row r="10" spans="2:3" ht="30" x14ac:dyDescent="0.25">
      <c r="B10" s="39" t="s">
        <v>64</v>
      </c>
      <c r="C10" s="40" t="s">
        <v>65</v>
      </c>
    </row>
    <row r="11" spans="2:3" ht="45" x14ac:dyDescent="0.25">
      <c r="B11" s="39" t="s">
        <v>66</v>
      </c>
      <c r="C11" s="40" t="s">
        <v>67</v>
      </c>
    </row>
    <row r="12" spans="2:3" ht="30" x14ac:dyDescent="0.25">
      <c r="B12" s="39" t="s">
        <v>68</v>
      </c>
      <c r="C12" s="42" t="s">
        <v>69</v>
      </c>
    </row>
    <row r="13" spans="2:3" ht="45" x14ac:dyDescent="0.25">
      <c r="B13" s="39" t="s">
        <v>70</v>
      </c>
      <c r="C13" s="40" t="s">
        <v>71</v>
      </c>
    </row>
    <row r="14" spans="2:3" x14ac:dyDescent="0.25">
      <c r="B14" s="39" t="s">
        <v>72</v>
      </c>
      <c r="C14" s="42" t="s">
        <v>73</v>
      </c>
    </row>
    <row r="15" spans="2:3" ht="45" x14ac:dyDescent="0.25">
      <c r="B15" s="39" t="s">
        <v>74</v>
      </c>
      <c r="C15" s="40" t="s">
        <v>83</v>
      </c>
    </row>
    <row r="16" spans="2:3" ht="64.5" customHeight="1" x14ac:dyDescent="0.25">
      <c r="B16" s="181" t="s">
        <v>84</v>
      </c>
      <c r="C16" s="182"/>
    </row>
    <row r="17" spans="2:3" ht="64.5" customHeight="1" x14ac:dyDescent="0.25">
      <c r="B17" s="183"/>
      <c r="C17" s="184"/>
    </row>
  </sheetData>
  <mergeCells count="2">
    <mergeCell ref="B16:C17"/>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2TV4CCKVFCYA-2105455012-70</_dlc_DocId>
    <_dlc_DocIdUrl xmlns="81cc8fc0-8d1e-4295-8f37-5d076116407c">
      <Url>https://www.minjusticia.gov.co/transparencia/_layouts/15/DocIdRedir.aspx?ID=2TV4CCKVFCYA-2105455012-70</Url>
      <Description>2TV4CCKVFCYA-2105455012-70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7C78DC-70D6-445F-90CF-5E4826DE86A1}"/>
</file>

<file path=customXml/itemProps2.xml><?xml version="1.0" encoding="utf-8"?>
<ds:datastoreItem xmlns:ds="http://schemas.openxmlformats.org/officeDocument/2006/customXml" ds:itemID="{4F5F6C65-FEB9-4225-BECD-50DE7DE5FFAC}"/>
</file>

<file path=customXml/itemProps3.xml><?xml version="1.0" encoding="utf-8"?>
<ds:datastoreItem xmlns:ds="http://schemas.openxmlformats.org/officeDocument/2006/customXml" ds:itemID="{8CA2C890-193E-4107-B406-0DAE75842880}"/>
</file>

<file path=customXml/itemProps4.xml><?xml version="1.0" encoding="utf-8"?>
<ds:datastoreItem xmlns:ds="http://schemas.openxmlformats.org/officeDocument/2006/customXml" ds:itemID="{982C2F7D-98A2-4CD1-B632-979B18A96C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minjusticia</cp:lastModifiedBy>
  <cp:lastPrinted>2019-06-04T22:42:48Z</cp:lastPrinted>
  <dcterms:created xsi:type="dcterms:W3CDTF">2016-07-06T19:37:36Z</dcterms:created>
  <dcterms:modified xsi:type="dcterms:W3CDTF">2020-09-16T18:08:46Z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2ff90804-36f0-4549-8a18-7fad9607d493</vt:lpwstr>
  </property>
</Properties>
</file>