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minjusticiagovco-my.sharepoint.com/personal/indira_mosquera_minjusticia_gov_co/Documents/Ministerio Indira 2020/OAP - GRUPO PPT0 2020/CALIDAD OAP/PPTO - Cargue Pagina Web Ejecución presupuestal Sector/Cargue Pg WEb Ejec. pptal 31 diciembre de 2020/"/>
    </mc:Choice>
  </mc:AlternateContent>
  <xr:revisionPtr revIDLastSave="0" documentId="11_E1CFE87F8E64DDF9C751E0EE6004D0D0CCCBF381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D18" i="1"/>
  <c r="D19" i="1"/>
  <c r="D21" i="1"/>
  <c r="C22" i="1"/>
  <c r="G22" i="1" s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G60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E20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<sst xmlns="http://schemas.openxmlformats.org/spreadsheetml/2006/main" count="87" uniqueCount="16">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</sst>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H135"/>
  <sheetViews>
    <sheetView showGridLines="0" tabSelected="1" zoomScale="80" zoomScaleNormal="80" workbookViewId="0">
      <selection activeCell="D142" sqref="D142"/>
    </sheetView>
  </sheetViews>
  <sheetFormatPr baseColWidth="10" defaultRowHeight="14.5" x14ac:dyDescent="0.35"/>
  <cols>
    <col min="2" max="2" width="49.7265625" customWidth="1"/>
    <col min="3" max="3" width="35.453125" customWidth="1"/>
    <col min="4" max="4" width="31.7265625" customWidth="1"/>
    <col min="5" max="5" width="12" bestFit="1" customWidth="1"/>
    <col min="6" max="6" width="27.81640625" customWidth="1"/>
    <col min="7" max="7" width="12.26953125" customWidth="1"/>
    <col min="8" max="8" width="15.7265625" customWidth="1"/>
  </cols>
  <sheetData>
    <row r="8" spans="2:7" ht="22.5" x14ac:dyDescent="0.45">
      <c r="C8" s="14"/>
      <c r="D8" s="46" t="s">
        <v>15</v>
      </c>
      <c r="E8" s="46"/>
      <c r="F8" s="46"/>
      <c r="G8" s="46"/>
    </row>
    <row r="12" spans="2:7" s="12" customFormat="1" ht="21" customHeight="1" x14ac:dyDescent="0.55000000000000004">
      <c r="B12" s="48" t="s">
        <v>0</v>
      </c>
      <c r="C12" s="48"/>
      <c r="D12" s="48"/>
      <c r="E12" s="48"/>
      <c r="F12" s="48"/>
      <c r="G12" s="48"/>
    </row>
    <row r="13" spans="2:7" s="1" customFormat="1" ht="9.75" customHeight="1" x14ac:dyDescent="0.35">
      <c r="B13" s="2"/>
      <c r="C13" s="2"/>
      <c r="D13" s="2"/>
      <c r="E13" s="2"/>
      <c r="F13" s="2"/>
      <c r="G13" s="2"/>
    </row>
    <row r="14" spans="2:7" s="3" customFormat="1" x14ac:dyDescent="0.3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5">
      <c r="B15" s="4"/>
      <c r="C15" s="4"/>
      <c r="D15" s="4"/>
      <c r="E15" s="4"/>
      <c r="F15" s="4"/>
      <c r="G15" s="4"/>
    </row>
    <row r="16" spans="2:7" s="5" customFormat="1" ht="18" x14ac:dyDescent="0.35">
      <c r="B16" s="15" t="s">
        <v>6</v>
      </c>
      <c r="C16" s="16">
        <f>+C17+C18+C19+C20+C21</f>
        <v>276877971290.5</v>
      </c>
      <c r="D16" s="16">
        <f>+D17+D18+D19+D20+D21</f>
        <v>265273992891.98999</v>
      </c>
      <c r="E16" s="33">
        <f>+D16/C16</f>
        <v>0.95808991829712908</v>
      </c>
      <c r="F16" s="16">
        <f>+F17+F18+F19+F20+F21</f>
        <v>265197024748.87</v>
      </c>
      <c r="G16" s="33">
        <f>+F16/C16</f>
        <v>0.95781193250157715</v>
      </c>
    </row>
    <row r="17" spans="2:7" s="1" customFormat="1" ht="18" customHeight="1" x14ac:dyDescent="0.35">
      <c r="B17" s="19" t="s">
        <v>7</v>
      </c>
      <c r="C17" s="29">
        <f t="shared" ref="C17:D19" si="0">+C39+C61+C82+C106+C128</f>
        <v>1438088562</v>
      </c>
      <c r="D17" s="29">
        <f t="shared" si="0"/>
        <v>1438088562</v>
      </c>
      <c r="E17" s="34">
        <f>+D17/C17</f>
        <v>1</v>
      </c>
      <c r="F17" s="29">
        <f>+F39+F61+F82+F106+F128</f>
        <v>1438088562</v>
      </c>
      <c r="G17" s="34">
        <f>+F17/C17</f>
        <v>1</v>
      </c>
    </row>
    <row r="18" spans="2:7" s="1" customFormat="1" ht="18" customHeight="1" x14ac:dyDescent="0.35">
      <c r="B18" s="19" t="s">
        <v>12</v>
      </c>
      <c r="C18" s="29">
        <f t="shared" si="0"/>
        <v>50017880008.449997</v>
      </c>
      <c r="D18" s="29">
        <f t="shared" si="0"/>
        <v>44415996967.409996</v>
      </c>
      <c r="E18" s="34">
        <f t="shared" ref="E18:E21" si="1">+D18/C18</f>
        <v>0.88800238954362676</v>
      </c>
      <c r="F18" s="29">
        <f>+F40+F62+F83+F107+F129</f>
        <v>44415846384.409996</v>
      </c>
      <c r="G18" s="34">
        <f t="shared" ref="G18:G21" si="2">+F18/C18</f>
        <v>0.88799937896021186</v>
      </c>
    </row>
    <row r="19" spans="2:7" s="1" customFormat="1" ht="18" customHeight="1" x14ac:dyDescent="0.35">
      <c r="B19" s="19" t="s">
        <v>13</v>
      </c>
      <c r="C19" s="29">
        <f t="shared" si="0"/>
        <v>223898478802.29999</v>
      </c>
      <c r="D19" s="29">
        <f t="shared" si="0"/>
        <v>217896383444.82999</v>
      </c>
      <c r="E19" s="34">
        <f t="shared" si="1"/>
        <v>0.97319278188232006</v>
      </c>
      <c r="F19" s="29">
        <f>+F41+F63+F84+F108+F130</f>
        <v>217823496934.70999</v>
      </c>
      <c r="G19" s="34">
        <f t="shared" si="2"/>
        <v>0.97286724813814329</v>
      </c>
    </row>
    <row r="20" spans="2:7" s="22" customFormat="1" ht="25" customHeight="1" x14ac:dyDescent="0.35">
      <c r="B20" s="19" t="s">
        <v>8</v>
      </c>
      <c r="C20" s="29">
        <f t="shared" ref="C20:D20" si="3">+C85</f>
        <v>1491153160.75</v>
      </c>
      <c r="D20" s="29">
        <f t="shared" si="3"/>
        <v>1491153160.75</v>
      </c>
      <c r="E20" s="34">
        <f t="shared" si="1"/>
        <v>1</v>
      </c>
      <c r="F20" s="29">
        <f>+F85</f>
        <v>1487222110.75</v>
      </c>
      <c r="G20" s="34">
        <f t="shared" si="2"/>
        <v>0.99736375168998548</v>
      </c>
    </row>
    <row r="21" spans="2:7" s="1" customFormat="1" ht="30" customHeight="1" x14ac:dyDescent="0.35">
      <c r="B21" s="20" t="s">
        <v>14</v>
      </c>
      <c r="C21" s="32">
        <f>+C42+C64+C86+C109+C131</f>
        <v>32370757</v>
      </c>
      <c r="D21" s="32">
        <f>+D42+D64+D86+D109+D131</f>
        <v>32370757</v>
      </c>
      <c r="E21" s="34">
        <f t="shared" si="1"/>
        <v>1</v>
      </c>
      <c r="F21" s="29">
        <f>+F42+F64+F86+F109+F131</f>
        <v>32370757</v>
      </c>
      <c r="G21" s="34">
        <f t="shared" si="2"/>
        <v>1</v>
      </c>
    </row>
    <row r="22" spans="2:7" s="5" customFormat="1" ht="18" x14ac:dyDescent="0.35">
      <c r="B22" s="15" t="s">
        <v>9</v>
      </c>
      <c r="C22" s="16">
        <f>+C43+C65+C87+C110+C132</f>
        <v>235804677103.61002</v>
      </c>
      <c r="D22" s="16">
        <f>+D43+D65+D87+D110+D132</f>
        <v>212538974689.79999</v>
      </c>
      <c r="E22" s="33">
        <f>+D22/C22</f>
        <v>0.90133485603600927</v>
      </c>
      <c r="F22" s="16">
        <f>+F43+F65+F87+F110+F132</f>
        <v>211921530900.04001</v>
      </c>
      <c r="G22" s="33">
        <f>+F22/C22</f>
        <v>0.89871640165527333</v>
      </c>
    </row>
    <row r="23" spans="2:7" s="1" customFormat="1" ht="6" customHeight="1" x14ac:dyDescent="0.35">
      <c r="B23" s="4"/>
      <c r="C23" s="4"/>
      <c r="D23" s="4"/>
      <c r="E23" s="35"/>
      <c r="F23" s="4"/>
      <c r="G23" s="35"/>
    </row>
    <row r="24" spans="2:7" s="5" customFormat="1" ht="17.5" x14ac:dyDescent="0.35">
      <c r="B24" s="17" t="s">
        <v>10</v>
      </c>
      <c r="C24" s="18">
        <f>+C22+C16</f>
        <v>512682648394.10999</v>
      </c>
      <c r="D24" s="18">
        <f>+D22+D16</f>
        <v>477812967581.78998</v>
      </c>
      <c r="E24" s="36">
        <f>+D24/C24</f>
        <v>0.93198583778572719</v>
      </c>
      <c r="F24" s="18">
        <f>+F22+F16</f>
        <v>477118555648.91003</v>
      </c>
      <c r="G24" s="36">
        <f>+F24/C24</f>
        <v>0.93063137038751298</v>
      </c>
    </row>
    <row r="26" spans="2:7" x14ac:dyDescent="0.35">
      <c r="C26" s="13"/>
      <c r="D26" s="13"/>
      <c r="E26" s="13"/>
      <c r="F26" s="13"/>
      <c r="G26" s="13"/>
    </row>
    <row r="27" spans="2:7" x14ac:dyDescent="0.35">
      <c r="C27" s="13"/>
      <c r="D27" s="13"/>
      <c r="E27" s="13"/>
      <c r="F27" s="13"/>
      <c r="G27" s="13"/>
    </row>
    <row r="32" spans="2:7" ht="22.5" x14ac:dyDescent="0.45">
      <c r="B32" s="7"/>
      <c r="C32" s="14"/>
      <c r="D32" s="46" t="s">
        <v>15</v>
      </c>
      <c r="E32" s="46"/>
      <c r="F32" s="46"/>
      <c r="G32" s="46"/>
    </row>
    <row r="36" spans="2:8" x14ac:dyDescent="0.3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8" ht="6" customHeight="1" x14ac:dyDescent="0.35">
      <c r="B37" s="9"/>
      <c r="C37" s="9"/>
      <c r="D37" s="9"/>
      <c r="E37" s="9"/>
      <c r="F37" s="9"/>
      <c r="G37" s="9"/>
    </row>
    <row r="38" spans="2:8" ht="18" x14ac:dyDescent="0.35">
      <c r="B38" s="23" t="s">
        <v>6</v>
      </c>
      <c r="C38" s="24">
        <f>+C39+C40+C41+C42</f>
        <v>2489528558.4099998</v>
      </c>
      <c r="D38" s="24">
        <f>+D39+D40+D41+D42</f>
        <v>2489528558.4099998</v>
      </c>
      <c r="E38" s="37">
        <f>+D38/C38</f>
        <v>1</v>
      </c>
      <c r="F38" s="24">
        <f>+F39+F40+F41+F42</f>
        <v>2489528558.4099998</v>
      </c>
      <c r="G38" s="37">
        <f>+F38/C38</f>
        <v>1</v>
      </c>
    </row>
    <row r="39" spans="2:8" ht="18" customHeight="1" x14ac:dyDescent="0.3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8" ht="18" customHeight="1" x14ac:dyDescent="0.35">
      <c r="B40" s="19" t="s">
        <v>12</v>
      </c>
      <c r="C40" s="30">
        <v>739909840.43999994</v>
      </c>
      <c r="D40" s="30">
        <v>739909840.43999994</v>
      </c>
      <c r="E40" s="38">
        <f>+D40/C40</f>
        <v>1</v>
      </c>
      <c r="F40" s="30">
        <v>739909840.43999994</v>
      </c>
      <c r="G40" s="38">
        <f>+F40/C40</f>
        <v>1</v>
      </c>
    </row>
    <row r="41" spans="2:8" ht="18" customHeight="1" x14ac:dyDescent="0.35">
      <c r="B41" s="19" t="s">
        <v>13</v>
      </c>
      <c r="C41" s="30">
        <v>1497473040.97</v>
      </c>
      <c r="D41" s="30">
        <v>1497473040.97</v>
      </c>
      <c r="E41" s="38">
        <f>+D41/C41</f>
        <v>1</v>
      </c>
      <c r="F41" s="30">
        <v>1497473040.97</v>
      </c>
      <c r="G41" s="38">
        <f>+F41/C41</f>
        <v>1</v>
      </c>
    </row>
    <row r="42" spans="2:8" ht="30" customHeight="1" x14ac:dyDescent="0.35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8" ht="18" x14ac:dyDescent="0.35">
      <c r="B43" s="23" t="s">
        <v>9</v>
      </c>
      <c r="C43" s="25">
        <v>3841149352.1400003</v>
      </c>
      <c r="D43" s="25">
        <v>3734939165.1400003</v>
      </c>
      <c r="E43" s="37">
        <f>+D43/C43</f>
        <v>0.9723493732570363</v>
      </c>
      <c r="F43" s="25">
        <v>3563353165.1400003</v>
      </c>
      <c r="G43" s="37">
        <f>+F43/C43</f>
        <v>0.92767888943312427</v>
      </c>
    </row>
    <row r="44" spans="2:8" ht="6" customHeight="1" x14ac:dyDescent="0.35">
      <c r="B44" s="9"/>
      <c r="C44" s="9"/>
      <c r="D44" s="10"/>
      <c r="E44" s="39"/>
      <c r="F44" s="10"/>
      <c r="G44" s="39"/>
    </row>
    <row r="45" spans="2:8" ht="17.5" x14ac:dyDescent="0.35">
      <c r="B45" s="26" t="s">
        <v>10</v>
      </c>
      <c r="C45" s="27">
        <f>+C43+C38</f>
        <v>6330677910.5500002</v>
      </c>
      <c r="D45" s="27">
        <f>+D43+D38</f>
        <v>6224467723.5500002</v>
      </c>
      <c r="E45" s="40">
        <f>+D45/C45</f>
        <v>0.98322293623199464</v>
      </c>
      <c r="F45" s="27">
        <f>+F43+F38</f>
        <v>6052881723.5500002</v>
      </c>
      <c r="G45" s="40">
        <f>+F45/C45</f>
        <v>0.95611904587073437</v>
      </c>
      <c r="H45" s="13"/>
    </row>
    <row r="53" spans="2:7" ht="22.5" x14ac:dyDescent="0.45">
      <c r="C53" s="14"/>
      <c r="D53" s="45" t="s">
        <v>15</v>
      </c>
      <c r="E53" s="14"/>
      <c r="F53" s="14"/>
      <c r="G53" s="14"/>
    </row>
    <row r="57" spans="2:7" x14ac:dyDescent="0.35">
      <c r="B57" s="2"/>
      <c r="C57" s="2"/>
      <c r="D57" s="2"/>
      <c r="E57" s="2"/>
      <c r="F57" s="2"/>
      <c r="G57" s="2"/>
    </row>
    <row r="58" spans="2:7" ht="21" customHeight="1" x14ac:dyDescent="0.3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5">
      <c r="B59" s="4"/>
      <c r="C59" s="4"/>
      <c r="D59" s="4"/>
      <c r="E59" s="4"/>
      <c r="F59" s="4"/>
      <c r="G59" s="4"/>
    </row>
    <row r="60" spans="2:7" ht="18" x14ac:dyDescent="0.35">
      <c r="B60" s="15" t="s">
        <v>6</v>
      </c>
      <c r="C60" s="28">
        <f>+C61+C62+C63+C64</f>
        <v>3787102577.1300001</v>
      </c>
      <c r="D60" s="28">
        <f>+D61+D62+D63+D64</f>
        <v>3731042371.3299999</v>
      </c>
      <c r="E60" s="33">
        <f>+D60/C60</f>
        <v>0.98519707225821052</v>
      </c>
      <c r="F60" s="28">
        <f>+F61+F62+F63+F64</f>
        <v>3731042371.3299999</v>
      </c>
      <c r="G60" s="33">
        <f>+F60/C60</f>
        <v>0.98519707225821052</v>
      </c>
    </row>
    <row r="61" spans="2:7" ht="18" customHeight="1" x14ac:dyDescent="0.3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35">
      <c r="B62" s="19" t="s">
        <v>12</v>
      </c>
      <c r="C62" s="29">
        <v>3787102577.1300001</v>
      </c>
      <c r="D62" s="29">
        <v>3731042371.3299999</v>
      </c>
      <c r="E62" s="34">
        <f>+D62/C62</f>
        <v>0.98519707225821052</v>
      </c>
      <c r="F62" s="29">
        <v>3731042371.3299999</v>
      </c>
      <c r="G62" s="34">
        <f t="shared" ref="G62" si="4">+F62/C62</f>
        <v>0.98519707225821052</v>
      </c>
    </row>
    <row r="63" spans="2:7" ht="18" customHeight="1" x14ac:dyDescent="0.3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5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35">
      <c r="B65" s="15" t="s">
        <v>9</v>
      </c>
      <c r="C65" s="16">
        <v>11944800037.17</v>
      </c>
      <c r="D65" s="16">
        <v>11944800037.17</v>
      </c>
      <c r="E65" s="33">
        <f>+D65/C65</f>
        <v>1</v>
      </c>
      <c r="F65" s="16">
        <v>11944800037.17</v>
      </c>
      <c r="G65" s="33">
        <f>+F65/C65</f>
        <v>1</v>
      </c>
    </row>
    <row r="66" spans="2:7" ht="6" customHeight="1" x14ac:dyDescent="0.35">
      <c r="B66" s="4"/>
      <c r="C66" s="4"/>
      <c r="D66" s="4"/>
      <c r="E66" s="35"/>
      <c r="F66" s="4"/>
      <c r="G66" s="35"/>
    </row>
    <row r="67" spans="2:7" ht="17.5" x14ac:dyDescent="0.35">
      <c r="B67" s="17" t="s">
        <v>10</v>
      </c>
      <c r="C67" s="18">
        <f>+C65+C60</f>
        <v>15731902614.299999</v>
      </c>
      <c r="D67" s="18">
        <f>+D65+D60</f>
        <v>15675842408.5</v>
      </c>
      <c r="E67" s="36">
        <f>+D67/C67</f>
        <v>0.99643652727998444</v>
      </c>
      <c r="F67" s="18">
        <f>+F65+F60</f>
        <v>15675842408.5</v>
      </c>
      <c r="G67" s="36">
        <f>+F67/C67</f>
        <v>0.99643652727998444</v>
      </c>
    </row>
    <row r="75" spans="2:7" ht="22.5" x14ac:dyDescent="0.45">
      <c r="B75" s="7"/>
      <c r="C75" s="14"/>
      <c r="D75" s="46" t="s">
        <v>15</v>
      </c>
      <c r="E75" s="46"/>
      <c r="F75" s="46"/>
      <c r="G75" s="46"/>
    </row>
    <row r="79" spans="2:7" x14ac:dyDescent="0.3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5">
      <c r="B80" s="9"/>
      <c r="C80" s="9"/>
      <c r="D80" s="9"/>
      <c r="E80" s="9"/>
      <c r="F80" s="9"/>
      <c r="G80" s="9"/>
    </row>
    <row r="81" spans="2:7" ht="18" x14ac:dyDescent="0.35">
      <c r="B81" s="23" t="s">
        <v>6</v>
      </c>
      <c r="C81" s="24">
        <f>+C82+C83+C84+C85+C86</f>
        <v>44011261800.119995</v>
      </c>
      <c r="D81" s="24">
        <f>+D82+D83+D84+D85+D86</f>
        <v>44011261800.119995</v>
      </c>
      <c r="E81" s="37">
        <f>+D81/C81</f>
        <v>1</v>
      </c>
      <c r="F81" s="24">
        <f>+F82+F83+F84+F85+F86</f>
        <v>44003580167.119995</v>
      </c>
      <c r="G81" s="37">
        <f>+F81/C81</f>
        <v>0.99982546210479295</v>
      </c>
    </row>
    <row r="82" spans="2:7" ht="18" customHeight="1" x14ac:dyDescent="0.35">
      <c r="B82" s="19" t="s">
        <v>7</v>
      </c>
      <c r="C82" s="30">
        <v>1178638669</v>
      </c>
      <c r="D82" s="30">
        <v>1178638669</v>
      </c>
      <c r="E82" s="41">
        <f>+D82/C82</f>
        <v>1</v>
      </c>
      <c r="F82" s="30">
        <v>1178638669</v>
      </c>
      <c r="G82" s="41">
        <f t="shared" ref="G82:G87" si="5">+F82/C82</f>
        <v>1</v>
      </c>
    </row>
    <row r="83" spans="2:7" ht="18" customHeight="1" x14ac:dyDescent="0.35">
      <c r="B83" s="19" t="s">
        <v>12</v>
      </c>
      <c r="C83" s="30">
        <v>27737333228.579998</v>
      </c>
      <c r="D83" s="30">
        <v>27737333228.579998</v>
      </c>
      <c r="E83" s="41">
        <f t="shared" ref="E83:E86" si="6">+D83/C83</f>
        <v>1</v>
      </c>
      <c r="F83" s="30">
        <v>27737182645.579998</v>
      </c>
      <c r="G83" s="41">
        <f t="shared" si="5"/>
        <v>0.99999457110751211</v>
      </c>
    </row>
    <row r="84" spans="2:7" ht="18" customHeight="1" x14ac:dyDescent="0.35">
      <c r="B84" s="19" t="s">
        <v>13</v>
      </c>
      <c r="C84" s="30">
        <v>13571765984.789999</v>
      </c>
      <c r="D84" s="30">
        <v>13571765984.789999</v>
      </c>
      <c r="E84" s="41">
        <f t="shared" si="6"/>
        <v>1</v>
      </c>
      <c r="F84" s="30">
        <v>13568165984.789999</v>
      </c>
      <c r="G84" s="41">
        <f t="shared" si="5"/>
        <v>0.99973474343692381</v>
      </c>
    </row>
    <row r="85" spans="2:7" ht="25" customHeight="1" x14ac:dyDescent="0.35">
      <c r="B85" s="19" t="s">
        <v>8</v>
      </c>
      <c r="C85" s="44">
        <v>1491153160.75</v>
      </c>
      <c r="D85" s="44">
        <v>1491153160.75</v>
      </c>
      <c r="E85" s="41">
        <f t="shared" si="6"/>
        <v>1</v>
      </c>
      <c r="F85" s="30">
        <v>1487222110.75</v>
      </c>
      <c r="G85" s="41">
        <f t="shared" si="5"/>
        <v>0.99736375168998548</v>
      </c>
    </row>
    <row r="86" spans="2:7" ht="30" customHeight="1" x14ac:dyDescent="0.35">
      <c r="B86" s="20" t="s">
        <v>14</v>
      </c>
      <c r="C86" s="21">
        <v>32370757</v>
      </c>
      <c r="D86" s="21">
        <v>32370757</v>
      </c>
      <c r="E86" s="41">
        <f t="shared" si="6"/>
        <v>1</v>
      </c>
      <c r="F86" s="30">
        <v>32370757</v>
      </c>
      <c r="G86" s="41">
        <f t="shared" si="5"/>
        <v>1</v>
      </c>
    </row>
    <row r="87" spans="2:7" ht="18" x14ac:dyDescent="0.3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5">
      <c r="B88" s="9"/>
      <c r="C88" s="9"/>
      <c r="D88" s="10"/>
      <c r="E88" s="39"/>
      <c r="F88" s="10"/>
      <c r="G88" s="39"/>
    </row>
    <row r="89" spans="2:7" ht="17.5" x14ac:dyDescent="0.35">
      <c r="B89" s="26" t="s">
        <v>10</v>
      </c>
      <c r="C89" s="27">
        <f>+C87+C81</f>
        <v>44645040232.399994</v>
      </c>
      <c r="D89" s="27">
        <f>+D87+D81</f>
        <v>44645040232.399994</v>
      </c>
      <c r="E89" s="40">
        <f>+D89/C89</f>
        <v>1</v>
      </c>
      <c r="F89" s="27">
        <f>+F87+F81</f>
        <v>44637358599.399994</v>
      </c>
      <c r="G89" s="40">
        <f>+F89/C89</f>
        <v>0.99982793983474949</v>
      </c>
    </row>
    <row r="98" spans="2:7" ht="22.5" x14ac:dyDescent="0.45">
      <c r="C98" s="14"/>
      <c r="D98" s="46" t="s">
        <v>15</v>
      </c>
      <c r="E98" s="47"/>
      <c r="F98" s="47"/>
      <c r="G98" s="47"/>
    </row>
    <row r="102" spans="2:7" x14ac:dyDescent="0.35">
      <c r="B102" s="2"/>
      <c r="C102" s="2"/>
      <c r="D102" s="2"/>
      <c r="E102" s="2"/>
      <c r="F102" s="2"/>
      <c r="G102" s="2"/>
    </row>
    <row r="103" spans="2:7" ht="23.25" customHeight="1" x14ac:dyDescent="0.3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5">
      <c r="B104" s="4"/>
      <c r="C104" s="4"/>
      <c r="D104" s="4"/>
      <c r="E104" s="4"/>
      <c r="F104" s="4"/>
      <c r="G104" s="4"/>
    </row>
    <row r="105" spans="2:7" ht="18" x14ac:dyDescent="0.3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5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5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5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5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3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5">
      <c r="B111" s="4"/>
      <c r="C111" s="4"/>
      <c r="D111" s="4"/>
      <c r="E111" s="35"/>
      <c r="F111" s="4"/>
      <c r="G111" s="35"/>
    </row>
    <row r="112" spans="2:7" ht="17.5" x14ac:dyDescent="0.3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2.5" x14ac:dyDescent="0.45">
      <c r="C120" s="14"/>
      <c r="D120" s="46" t="s">
        <v>15</v>
      </c>
      <c r="E120" s="46"/>
      <c r="F120" s="46"/>
      <c r="G120" s="46"/>
    </row>
    <row r="124" spans="2:7" x14ac:dyDescent="0.35">
      <c r="B124" s="2"/>
      <c r="C124" s="2"/>
      <c r="D124" s="2"/>
      <c r="E124" s="2"/>
      <c r="F124" s="2"/>
      <c r="G124" s="2"/>
    </row>
    <row r="125" spans="2:7" ht="22.5" customHeight="1" x14ac:dyDescent="0.3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5">
      <c r="B126" s="4"/>
      <c r="C126" s="4"/>
      <c r="D126" s="4"/>
      <c r="E126" s="4"/>
      <c r="F126" s="4"/>
      <c r="G126" s="4"/>
    </row>
    <row r="127" spans="2:7" ht="18" x14ac:dyDescent="0.35">
      <c r="B127" s="15" t="s">
        <v>6</v>
      </c>
      <c r="C127" s="28">
        <f>+C128+C129+C130+C131</f>
        <v>222931087491.83997</v>
      </c>
      <c r="D127" s="28">
        <f>+D128+D129+D130+D131</f>
        <v>211433156715.66998</v>
      </c>
      <c r="E127" s="33">
        <f>+D127/C127</f>
        <v>0.94842383399492969</v>
      </c>
      <c r="F127" s="28">
        <f>+F128+F129+F130+F131</f>
        <v>211363870205.54999</v>
      </c>
      <c r="G127" s="33">
        <f>+F127/C127</f>
        <v>0.94811303611160391</v>
      </c>
    </row>
    <row r="128" spans="2:7" ht="18" customHeight="1" x14ac:dyDescent="0.3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35">
      <c r="B129" s="19" t="s">
        <v>12</v>
      </c>
      <c r="C129" s="29">
        <v>17678679773.299999</v>
      </c>
      <c r="D129" s="29">
        <v>12132856939.059999</v>
      </c>
      <c r="E129" s="34">
        <f t="shared" ref="E129:E130" si="7">+D129/C129</f>
        <v>0.68629881273058513</v>
      </c>
      <c r="F129" s="29">
        <v>12132856939.059999</v>
      </c>
      <c r="G129" s="34">
        <f>+F129/C129</f>
        <v>0.68629881273058513</v>
      </c>
    </row>
    <row r="130" spans="2:7" ht="18" customHeight="1" x14ac:dyDescent="0.35">
      <c r="B130" s="19" t="s">
        <v>13</v>
      </c>
      <c r="C130" s="29">
        <v>205245103502.53998</v>
      </c>
      <c r="D130" s="29">
        <v>199292995560.60999</v>
      </c>
      <c r="E130" s="34">
        <f t="shared" si="7"/>
        <v>0.9710000002905973</v>
      </c>
      <c r="F130" s="29">
        <v>199223709050.48999</v>
      </c>
      <c r="G130" s="34">
        <f>+F130/C130</f>
        <v>0.97066242093334287</v>
      </c>
    </row>
    <row r="131" spans="2:7" ht="30" customHeight="1" x14ac:dyDescent="0.35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35">
      <c r="B132" s="15" t="s">
        <v>9</v>
      </c>
      <c r="C132" s="16">
        <v>219148468765.66</v>
      </c>
      <c r="D132" s="16">
        <v>195988976538.84998</v>
      </c>
      <c r="E132" s="33">
        <f>+D132/C132</f>
        <v>0.89432053823029467</v>
      </c>
      <c r="F132" s="16">
        <v>195543118749.09</v>
      </c>
      <c r="G132" s="33">
        <f>+F132/C132</f>
        <v>0.89228603718052124</v>
      </c>
    </row>
    <row r="133" spans="2:7" ht="6" customHeight="1" x14ac:dyDescent="0.35">
      <c r="B133" s="4"/>
      <c r="C133" s="4"/>
      <c r="D133" s="4"/>
      <c r="E133" s="35"/>
      <c r="F133" s="4"/>
      <c r="G133" s="35"/>
    </row>
    <row r="134" spans="2:7" ht="17.5" x14ac:dyDescent="0.35">
      <c r="B134" s="17" t="s">
        <v>10</v>
      </c>
      <c r="C134" s="18">
        <f>+C132+C127</f>
        <v>442079556257.5</v>
      </c>
      <c r="D134" s="18">
        <f>+D132+D127</f>
        <v>407422133254.51996</v>
      </c>
      <c r="E134" s="36">
        <f>+D134/C134</f>
        <v>0.92160365139619127</v>
      </c>
      <c r="F134" s="18">
        <f>+F132+F127</f>
        <v>406906988954.64001</v>
      </c>
      <c r="G134" s="36">
        <f>+F134/C134</f>
        <v>0.92043837629448566</v>
      </c>
    </row>
    <row r="135" spans="2:7" x14ac:dyDescent="0.35">
      <c r="E135" s="43"/>
    </row>
  </sheetData>
  <mergeCells count="6">
    <mergeCell ref="D120:G120"/>
    <mergeCell ref="D8:G8"/>
    <mergeCell ref="D32:G32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2020</Anio>
    <_dlc_DocId xmlns="81cc8fc0-8d1e-4295-8f37-5d076116407c">2TV4CCKVFCYA-94321226-109</_dlc_DocId>
    <_dlc_DocIdUrl xmlns="81cc8fc0-8d1e-4295-8f37-5d076116407c">
      <Url>https://www.minjusticia.gov.co/ministerio/_layouts/15/DocIdRedir.aspx?ID=2TV4CCKVFCYA-94321226-109</Url>
      <Description>2TV4CCKVFCYA-94321226-109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BC3C2E-7B12-4267-B66F-A36D3579A075}"/>
</file>

<file path=customXml/itemProps2.xml><?xml version="1.0" encoding="utf-8"?>
<ds:datastoreItem xmlns:ds="http://schemas.openxmlformats.org/officeDocument/2006/customXml" ds:itemID="{44B2134C-DC43-4B0D-949B-E1A38BCB180F}"/>
</file>

<file path=customXml/itemProps3.xml><?xml version="1.0" encoding="utf-8"?>
<ds:datastoreItem xmlns:ds="http://schemas.openxmlformats.org/officeDocument/2006/customXml" ds:itemID="{E51E47AE-DCDA-405A-A63A-7ED0E5E908BB}"/>
</file>

<file path=customXml/itemProps4.xml><?xml version="1.0" encoding="utf-8"?>
<ds:datastoreItem xmlns:ds="http://schemas.openxmlformats.org/officeDocument/2006/customXml" ds:itemID="{8D1BA698-C21C-4E76-81E6-5D2474E4D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Diciembre</dc:title>
  <dc:creator>BELKIS YORGETH RONCANCIO ENCISO</dc:creator>
  <cp:lastModifiedBy>indira moss</cp:lastModifiedBy>
  <cp:lastPrinted>2018-06-05T16:42:59Z</cp:lastPrinted>
  <dcterms:created xsi:type="dcterms:W3CDTF">2018-02-21T20:39:46Z</dcterms:created>
  <dcterms:modified xsi:type="dcterms:W3CDTF">2021-01-27T14:08:29Z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5781823b-80f6-4de2-8f87-ca8291e1f6ed</vt:lpwstr>
  </property>
</Properties>
</file>