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REP_EPG034_EjecucionPresupuesta!$A$4:$AB$140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1" i="1" l="1"/>
  <c r="F131" i="1"/>
  <c r="D131" i="1"/>
  <c r="C131" i="1"/>
  <c r="H130" i="1"/>
  <c r="F130" i="1"/>
  <c r="D130" i="1"/>
  <c r="C130" i="1"/>
  <c r="H129" i="1"/>
  <c r="F129" i="1"/>
  <c r="D129" i="1"/>
  <c r="C129" i="1"/>
  <c r="H128" i="1"/>
  <c r="F128" i="1"/>
  <c r="D128" i="1"/>
  <c r="C128" i="1"/>
  <c r="H127" i="1"/>
  <c r="F127" i="1"/>
  <c r="D127" i="1"/>
  <c r="C127" i="1"/>
  <c r="H110" i="1"/>
  <c r="F110" i="1"/>
  <c r="D110" i="1"/>
  <c r="C110" i="1"/>
  <c r="H109" i="1"/>
  <c r="F109" i="1"/>
  <c r="D109" i="1"/>
  <c r="C109" i="1"/>
  <c r="H108" i="1"/>
  <c r="F108" i="1"/>
  <c r="D108" i="1"/>
  <c r="C108" i="1"/>
  <c r="H107" i="1"/>
  <c r="F107" i="1"/>
  <c r="D107" i="1"/>
  <c r="C107" i="1"/>
  <c r="H106" i="1"/>
  <c r="F106" i="1"/>
  <c r="D106" i="1"/>
  <c r="C106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F84" i="1"/>
  <c r="D84" i="1"/>
  <c r="C84" i="1"/>
  <c r="H83" i="1"/>
  <c r="F83" i="1"/>
  <c r="D83" i="1"/>
  <c r="C83" i="1"/>
  <c r="H82" i="1"/>
  <c r="F82" i="1"/>
  <c r="D82" i="1"/>
  <c r="C82" i="1"/>
  <c r="H65" i="1"/>
  <c r="F65" i="1"/>
  <c r="D65" i="1"/>
  <c r="C65" i="1"/>
  <c r="H64" i="1"/>
  <c r="F64" i="1"/>
  <c r="D64" i="1"/>
  <c r="C64" i="1"/>
  <c r="H63" i="1"/>
  <c r="F63" i="1"/>
  <c r="D63" i="1"/>
  <c r="C63" i="1"/>
  <c r="H62" i="1"/>
  <c r="F62" i="1"/>
  <c r="D62" i="1"/>
  <c r="C62" i="1"/>
  <c r="H61" i="1"/>
  <c r="F61" i="1"/>
  <c r="D61" i="1"/>
  <c r="C61" i="1"/>
  <c r="H43" i="1"/>
  <c r="F43" i="1"/>
  <c r="D43" i="1"/>
  <c r="C43" i="1"/>
  <c r="H42" i="1"/>
  <c r="F42" i="1"/>
  <c r="D42" i="1"/>
  <c r="C42" i="1"/>
  <c r="H41" i="1" l="1"/>
  <c r="H40" i="1"/>
  <c r="D41" i="1"/>
  <c r="D40" i="1"/>
  <c r="D39" i="1"/>
  <c r="C41" i="1"/>
  <c r="C40" i="1"/>
  <c r="C39" i="1"/>
  <c r="F39" i="1"/>
  <c r="F41" i="1"/>
  <c r="F40" i="1"/>
  <c r="H39" i="1" l="1"/>
  <c r="G40" i="1" l="1"/>
  <c r="C17" i="1" l="1"/>
  <c r="H22" i="1" l="1"/>
  <c r="E87" i="1" l="1"/>
  <c r="E39" i="1"/>
  <c r="G39" i="1"/>
  <c r="D22" i="1"/>
  <c r="F21" i="1"/>
  <c r="H21" i="1"/>
  <c r="H20" i="1"/>
  <c r="H18" i="1"/>
  <c r="H17" i="1"/>
  <c r="I17" i="1" s="1"/>
  <c r="F20" i="1"/>
  <c r="F19" i="1"/>
  <c r="F18" i="1"/>
  <c r="F17" i="1"/>
  <c r="G17" i="1" s="1"/>
  <c r="D17" i="1"/>
  <c r="E17" i="1" s="1"/>
  <c r="D18" i="1"/>
  <c r="D19" i="1"/>
  <c r="D20" i="1"/>
  <c r="D21" i="1"/>
  <c r="C22" i="1"/>
  <c r="I22" i="1" s="1"/>
  <c r="C21" i="1"/>
  <c r="C19" i="1"/>
  <c r="C18" i="1"/>
  <c r="H126" i="1"/>
  <c r="H133" i="1" s="1"/>
  <c r="F126" i="1"/>
  <c r="F133" i="1" s="1"/>
  <c r="D126" i="1"/>
  <c r="D133" i="1" s="1"/>
  <c r="C126" i="1"/>
  <c r="C133" i="1" s="1"/>
  <c r="H105" i="1"/>
  <c r="F105" i="1"/>
  <c r="F112" i="1" s="1"/>
  <c r="D105" i="1"/>
  <c r="D112" i="1" s="1"/>
  <c r="C105" i="1"/>
  <c r="C112" i="1" s="1"/>
  <c r="F60" i="1"/>
  <c r="D60" i="1"/>
  <c r="D67" i="1" s="1"/>
  <c r="C60" i="1"/>
  <c r="C67" i="1" s="1"/>
  <c r="H38" i="1"/>
  <c r="H45" i="1" s="1"/>
  <c r="F38" i="1"/>
  <c r="F45" i="1" s="1"/>
  <c r="D38" i="1"/>
  <c r="D45" i="1" s="1"/>
  <c r="C38" i="1"/>
  <c r="C45" i="1" s="1"/>
  <c r="I130" i="1"/>
  <c r="G130" i="1"/>
  <c r="E130" i="1"/>
  <c r="I129" i="1"/>
  <c r="I128" i="1"/>
  <c r="G128" i="1"/>
  <c r="G127" i="1"/>
  <c r="I109" i="1"/>
  <c r="G109" i="1"/>
  <c r="E109" i="1"/>
  <c r="I86" i="1"/>
  <c r="G86" i="1"/>
  <c r="E86" i="1"/>
  <c r="I64" i="1"/>
  <c r="G64" i="1"/>
  <c r="E64" i="1"/>
  <c r="I42" i="1"/>
  <c r="G42" i="1"/>
  <c r="E42" i="1"/>
  <c r="E127" i="1"/>
  <c r="E128" i="1"/>
  <c r="G131" i="1"/>
  <c r="I131" i="1"/>
  <c r="I106" i="1"/>
  <c r="G87" i="1"/>
  <c r="G106" i="1"/>
  <c r="I127" i="1"/>
  <c r="E82" i="1"/>
  <c r="E131" i="1"/>
  <c r="G107" i="1"/>
  <c r="E110" i="1"/>
  <c r="G129" i="1"/>
  <c r="E108" i="1"/>
  <c r="E129" i="1"/>
  <c r="E106" i="1"/>
  <c r="G43" i="1"/>
  <c r="G65" i="1"/>
  <c r="I107" i="1"/>
  <c r="I82" i="1"/>
  <c r="E43" i="1"/>
  <c r="I110" i="1"/>
  <c r="G110" i="1"/>
  <c r="F22" i="1"/>
  <c r="I43" i="1"/>
  <c r="I87" i="1"/>
  <c r="E63" i="1"/>
  <c r="I65" i="1"/>
  <c r="G63" i="1"/>
  <c r="E84" i="1"/>
  <c r="G108" i="1"/>
  <c r="I108" i="1"/>
  <c r="I84" i="1"/>
  <c r="G82" i="1"/>
  <c r="E107" i="1"/>
  <c r="E65" i="1"/>
  <c r="G84" i="1"/>
  <c r="G83" i="1"/>
  <c r="E83" i="1"/>
  <c r="D81" i="1"/>
  <c r="D89" i="1" s="1"/>
  <c r="H81" i="1"/>
  <c r="H89" i="1" s="1"/>
  <c r="F81" i="1"/>
  <c r="F89" i="1" s="1"/>
  <c r="I61" i="1"/>
  <c r="E40" i="1"/>
  <c r="G61" i="1"/>
  <c r="E61" i="1"/>
  <c r="I83" i="1"/>
  <c r="E41" i="1"/>
  <c r="I40" i="1"/>
  <c r="G62" i="1"/>
  <c r="I41" i="1"/>
  <c r="E62" i="1"/>
  <c r="G41" i="1"/>
  <c r="I62" i="1"/>
  <c r="I39" i="1"/>
  <c r="I63" i="1"/>
  <c r="H60" i="1"/>
  <c r="H19" i="1"/>
  <c r="I19" i="1" l="1"/>
  <c r="G60" i="1"/>
  <c r="G22" i="1"/>
  <c r="E21" i="1"/>
  <c r="E105" i="1"/>
  <c r="F67" i="1"/>
  <c r="G67" i="1" s="1"/>
  <c r="G105" i="1"/>
  <c r="G126" i="1"/>
  <c r="E126" i="1"/>
  <c r="E22" i="1"/>
  <c r="G112" i="1"/>
  <c r="G21" i="1"/>
  <c r="E112" i="1"/>
  <c r="I105" i="1"/>
  <c r="H112" i="1"/>
  <c r="I112" i="1" s="1"/>
  <c r="E19" i="1"/>
  <c r="G19" i="1"/>
  <c r="I18" i="1"/>
  <c r="E60" i="1"/>
  <c r="D16" i="1"/>
  <c r="D24" i="1" s="1"/>
  <c r="I60" i="1"/>
  <c r="E18" i="1"/>
  <c r="E38" i="1"/>
  <c r="I126" i="1"/>
  <c r="I133" i="1"/>
  <c r="G133" i="1"/>
  <c r="E133" i="1"/>
  <c r="G18" i="1"/>
  <c r="I21" i="1"/>
  <c r="H16" i="1"/>
  <c r="H24" i="1" s="1"/>
  <c r="H67" i="1"/>
  <c r="I67" i="1" s="1"/>
  <c r="F16" i="1"/>
  <c r="F24" i="1" s="1"/>
  <c r="E67" i="1"/>
  <c r="E45" i="1"/>
  <c r="G38" i="1"/>
  <c r="G45" i="1"/>
  <c r="I45" i="1"/>
  <c r="I38" i="1"/>
  <c r="E85" i="1"/>
  <c r="G85" i="1"/>
  <c r="I85" i="1"/>
  <c r="C81" i="1"/>
  <c r="C89" i="1" s="1"/>
  <c r="C20" i="1"/>
  <c r="E20" i="1" s="1"/>
  <c r="G89" i="1" l="1"/>
  <c r="E89" i="1"/>
  <c r="I89" i="1"/>
  <c r="E81" i="1"/>
  <c r="I81" i="1"/>
  <c r="I20" i="1"/>
  <c r="C16" i="1"/>
  <c r="G20" i="1"/>
  <c r="G81" i="1"/>
  <c r="I16" i="1" l="1"/>
  <c r="G16" i="1"/>
  <c r="E16" i="1"/>
  <c r="C24" i="1"/>
  <c r="G24" i="1" l="1"/>
  <c r="E24" i="1"/>
  <c r="I24" i="1"/>
</calcChain>
</file>

<file path=xl/sharedStrings.xml><?xml version="1.0" encoding="utf-8"?>
<sst xmlns="http://schemas.openxmlformats.org/spreadsheetml/2006/main" count="1884" uniqueCount="255">
  <si>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</si>
  <si>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</si>
  <si>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</si>
  <si>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</si>
  <si>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</si>
  <si>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</si>
  <si>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</si>
  <si>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</si>
  <si>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</si>
  <si>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</si>
  <si>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</si>
  <si>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</si>
  <si>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</si>
  <si>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</si>
  <si>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</si>
  <si>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</si>
  <si>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</si>
  <si>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</si>
  <si>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</si>
  <si>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</si>
  <si>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</si>
  <si>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</si>
  <si>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</si>
  <si>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</si>
  <si>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</si>
  <si>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</si>
  <si>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</si>
  <si>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</si>
  <si>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</si>
  <si>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</si>
  <si>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</si>
  <si>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</si>
  <si>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</si>
  <si>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</si>
  <si>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</si>
  <si>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</si>
  <si>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</si>
  <si>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</si>
  <si>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</si>
  <si>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</si>
  <si>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</si>
  <si>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</si>
  <si>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</si>
  <si>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</si>
  <si>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</si>
  <si>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</si>
  <si>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</si>
  <si>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</si>
  <si>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</si>
  <si>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</si>
  <si>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</si>
  <si>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</si>
  <si>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</si>
  <si>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</si>
  <si>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</si>
  <si>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</si>
  <si>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</si>
  <si>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</si>
  <si>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</si>
  <si>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</si>
  <si>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</si>
  <si>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</si>
  <si>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</si>
  <si>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</si>
  <si>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</si>
  <si>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</si>
  <si>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</si>
  <si>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16</t>
  </si>
  <si>
    <t>A-03-02-02-104</t>
  </si>
  <si>
    <t>104</t>
  </si>
  <si>
    <t>ACUERDO DE COOPERACION ENTRE EL INSTITUTO LATINOAMERICANO DE LAS NACIONES UNIDAS PARA LA PREVENCION DEL DELITO Y EL TRATAMIENTO DEL DELINCUENTE - ILANUD (LEY 43 DE 1989)</t>
  </si>
  <si>
    <t>A-03-02-02-105</t>
  </si>
  <si>
    <t>105</t>
  </si>
  <si>
    <t>ORGANIZACIÓN PARA LA COOPERACIÓN Y EL DESARROLLO ECONÓMICO OCDE-ARTICULO 47 LEY 1450 DE 2011 Y LEY 1950 DE 2019</t>
  </si>
  <si>
    <t>A-03-02-02-106</t>
  </si>
  <si>
    <t>106</t>
  </si>
  <si>
    <t>TRATADO CONSTITUTIVO DE LA CONFERENCIA DE MINISTROS DE JUSTICIA DE LOS PAÍSES IBEROAMERICANOS (LEY 176 DE 1994)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</si>
  <si>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</si>
  <si>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</si>
  <si>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</si>
  <si>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</si>
  <si>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</si>
  <si>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</si>
  <si>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</si>
  <si>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</si>
  <si>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</si>
  <si>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</si>
  <si>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</si>
  <si>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</si>
  <si>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</si>
  <si>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</si>
  <si>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</si>
  <si>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</si>
  <si>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</si>
  <si>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</si>
  <si>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</si>
  <si>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</si>
  <si>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A-03-10-01-001</t>
  </si>
  <si>
    <t>001</t>
  </si>
  <si>
    <t>SENTENCIAS</t>
  </si>
  <si>
    <t>A-03-10-01-002</t>
  </si>
  <si>
    <t>002</t>
  </si>
  <si>
    <t>CONCILIACIONES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</si>
  <si>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</si>
  <si>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</si>
  <si>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</si>
  <si>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</si>
  <si>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</si>
  <si>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</si>
  <si>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</si>
  <si>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</si>
  <si>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</si>
  <si>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</si>
  <si>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</si>
  <si>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</si>
  <si>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</si>
  <si>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</si>
  <si>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</si>
  <si>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</si>
  <si>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</si>
  <si>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</si>
  <si>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</si>
  <si>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</si>
  <si>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</si>
  <si>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</si>
  <si>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</si>
  <si>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</si>
  <si>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</si>
  <si>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</si>
  <si>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</si>
  <si>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</si>
  <si>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</si>
  <si>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</si>
  <si>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</si>
  <si>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</si>
  <si>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</si>
  <si>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</si>
  <si>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</si>
  <si>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</si>
  <si>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</si>
  <si>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</si>
  <si>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DISEÑO E IMPLEMENTACIÓN DE UN MODELO DE GESTIÓN DOCUMENTAL Y ADMINISTRACIÓN DE ARCHIVOS EN EL MINISTERIO DE JUSTICIA Y DEL DERECHO  BOGOTÁ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</si>
  <si>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</si>
  <si>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</si>
  <si>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</si>
  <si>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</si>
  <si>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</si>
  <si>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</si>
  <si>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</si>
  <si>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</si>
  <si>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</si>
  <si>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</si>
  <si>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</si>
  <si>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</si>
  <si>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</si>
  <si>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</si>
  <si>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</si>
  <si>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</si>
  <si>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</si>
  <si>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</si>
  <si>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</si>
  <si>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</si>
  <si>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</si>
  <si>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</si>
  <si>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</si>
  <si>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</si>
  <si>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</si>
  <si>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</si>
  <si>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</si>
  <si>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</si>
  <si>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AUXILIOS FUNERARIOS</t>
  </si>
  <si>
    <t>A-03-04-02-022</t>
  </si>
  <si>
    <t>022</t>
  </si>
  <si>
    <t>PROGRAMAS DE VIVIENDA Y OTROS (NO DE PENSIONES)</t>
  </si>
  <si>
    <t>A-03-04-02-089</t>
  </si>
  <si>
    <t>089</t>
  </si>
  <si>
    <t>PRESTACIONES ECONÓMICAS FONPRENOR. DECRETO 1668 DE 1997</t>
  </si>
  <si>
    <t>A-08-04-03</t>
  </si>
  <si>
    <t>CONTRIBUCIÓN NACIONAL DE VALORIZACIÓN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</si>
  <si>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</si>
  <si>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</si>
  <si>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</si>
  <si>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</si>
  <si>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</si>
  <si>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</si>
  <si>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</si>
  <si>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</si>
  <si>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</si>
  <si>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</si>
  <si>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</si>
  <si>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</si>
  <si>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PROTECCIÓN DE LOS DERECHOS DE LA PROPIEDAD INMOBILIARIA SNR 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</si>
  <si>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</si>
  <si>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</si>
  <si>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</si>
  <si>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</si>
  <si>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</si>
  <si>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</si>
  <si>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</si>
  <si>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</si>
  <si>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</si>
  <si>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</si>
  <si>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</si>
  <si>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</si>
  <si>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</si>
  <si>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</si>
  <si>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A-05-01-01</t>
  </si>
  <si>
    <t>05</t>
  </si>
  <si>
    <t>MATERIALES Y SUMINISTROS</t>
  </si>
  <si>
    <t>A-05-01-02</t>
  </si>
  <si>
    <t>ADQUISICIÓN DE SERVICIOS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</si>
  <si>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</si>
  <si>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</si>
  <si>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</si>
  <si>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</si>
  <si>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</si>
  <si>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</si>
  <si>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FORTALECIMIENTO DEL PROGRAMA DE ATENCIÓN DE CONSUMO DE SUSTANCIAS PSICOACTIVAS EN LA POBLACIÓN PRIVADA DE LA LIBERTAD A CARGO DEL INPEC..  NACIONAL</t>
  </si>
  <si>
    <t>C-1206-0800-7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</si>
  <si>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</si>
  <si>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C-1206-0800-8</t>
  </si>
  <si>
    <t>MEJORAMIENTO DE LA PLATAFORMA TECNOLÓGICA DEL INPEC  NACIONAL</t>
  </si>
  <si>
    <t>C-1206-0800-9</t>
  </si>
  <si>
    <t>IMPLEMENTACIÓN DE HERRAMIENTAS DE EVALUACIÓN PENITENCIARIA  NACIONAL</t>
  </si>
  <si>
    <t>C-1206-0800-10</t>
  </si>
  <si>
    <t>IMPLEMENTACIÓN DE HERRAMIENTAS TECNOLÓGICAS Y ELEMENTOS PARA MEJORAR LA CALIDAD  Y EFICIENCIA EN LA PRESTACIÓN DEL SERVICIO AL CIUDADANO DEL INPEC  NACIONAL</t>
  </si>
  <si>
    <t>FORTALECIMIENTO DE LA GESTIÓN ARCHIVISTICA DEL INSTITUTO NACIONAL PENITENCIARIO Y CARCELARIO  NACIONAL</t>
  </si>
  <si>
    <t>FORTALECIMIENTO EN LA PRESTACIÓN DEL SERVICIO DE FORMACIÓN VIRTUAL AL CUERPO DE CUSTODIA Y VIGILANCIA DEL INPEC A NIVEL NACIONAL</t>
  </si>
  <si>
    <t>12-10-00</t>
  </si>
  <si>
    <t>UNIDAD ADMINISTRATIVA ESPECIAL AGENCIA NACIONAL DE DEFENSA JURIDICA DEL ESTADO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</si>
  <si>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</si>
  <si>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</si>
  <si>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</si>
  <si>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</si>
  <si>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</si>
  <si>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</si>
  <si>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</si>
  <si>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</si>
  <si>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</si>
  <si>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</si>
  <si>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</si>
  <si>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</si>
  <si>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</si>
  <si>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</si>
  <si>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</si>
  <si>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</si>
  <si>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IMPLEMENTACIÓN DE SALAS PARA LA REALIZACIÓN DE AUDIENCIAS Y DILIGENCIAS JUDICIALES EN LOS ESTABLECIMIENTOS DE RECLUSIÓN DEL ORDEN   NACIONAL</t>
  </si>
  <si>
    <t>FORTALECIMIENTO TECNOLÓGICO DE LA SEGURIDAD EN LOS ESTABLECIMIENTOS DE RECLUSIÓN DEL ORDEN NACIONAL  NACIONAL</t>
  </si>
  <si>
    <t>C-1299-0800-3</t>
  </si>
  <si>
    <t>FORTALECIMIENTO EN LA APLICACIÓN DE LA GESTIÓN DOCUMENTAL   EN LA UNIDAD DE SERVICIOS PENITENCIARIOS Y CARCELARIOS  BOGOTÁ</t>
  </si>
  <si>
    <t>C-1207-0800-7</t>
  </si>
  <si>
    <t>IMPLEMENTACIÓN DEL ENFOQUE DIFERENCIAL ÉTNICO EN LAS CONDICIONES DE RECLUSIÓN Y TRATAMIENTO RESOCIALIZADOR.  NACIONAL</t>
  </si>
  <si>
    <t>Ejecución Presupuestal a 31 de Octubre del 2021</t>
  </si>
  <si>
    <t>Ejecución Presupuestal a 30 de noviembre del 2021</t>
  </si>
  <si>
    <t>Enero-Noviembre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</si>
</sst>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-&quot;$&quot;\ 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b/>
      <sz val="9"/>
      <color rgb="FF000000"/>
      <name val="Times New Roman"/>
    </font>
    <font>
      <sz val="11"/>
      <name val="Calibri"/>
    </font>
    <font>
      <b/>
      <sz val="9"/>
      <color rgb="FF000000"/>
      <name val="Times New Roman"/>
      <family val="1"/>
    </font>
    <font>
      <sz val="8"/>
      <color rgb="FF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6" borderId="0" xfId="2" applyFont="1" applyFill="1" applyBorder="1"/>
    <xf numFmtId="4" fontId="6" fillId="6" borderId="0" xfId="2" applyNumberFormat="1" applyFont="1" applyFill="1" applyBorder="1"/>
    <xf numFmtId="10" fontId="6" fillId="6" borderId="0" xfId="2" applyNumberFormat="1" applyFont="1" applyFill="1" applyBorder="1" applyAlignment="1">
      <alignment horizontal="center"/>
    </xf>
    <xf numFmtId="0" fontId="7" fillId="5" borderId="0" xfId="2" applyFont="1" applyFill="1" applyBorder="1"/>
    <xf numFmtId="4" fontId="7" fillId="5" borderId="0" xfId="2" applyNumberFormat="1" applyFont="1" applyFill="1" applyBorder="1"/>
    <xf numFmtId="10" fontId="7" fillId="5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8" xfId="2" applyNumberFormat="1" applyFont="1" applyFill="1" applyBorder="1" applyAlignment="1">
      <alignment horizontal="center" vertical="center" wrapText="1" readingOrder="1"/>
    </xf>
    <xf numFmtId="0" fontId="12" fillId="0" borderId="0" xfId="2" applyNumberFormat="1" applyFont="1" applyFill="1" applyBorder="1" applyAlignment="1">
      <alignment horizontal="center" vertical="center" wrapText="1" readingOrder="1"/>
    </xf>
    <xf numFmtId="0" fontId="13" fillId="0" borderId="0" xfId="2" applyFont="1" applyFill="1" applyBorder="1"/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center" vertical="center" wrapText="1" readingOrder="1"/>
    </xf>
    <xf numFmtId="0" fontId="15" fillId="0" borderId="8" xfId="0" applyNumberFormat="1" applyFont="1" applyFill="1" applyBorder="1" applyAlignment="1">
      <alignment horizontal="left" vertical="center" wrapText="1" readingOrder="1"/>
    </xf>
    <xf numFmtId="0" fontId="15" fillId="0" borderId="8" xfId="0" applyNumberFormat="1" applyFont="1" applyFill="1" applyBorder="1" applyAlignment="1">
      <alignment vertical="center" wrapText="1" readingOrder="1"/>
    </xf>
    <xf numFmtId="164" fontId="15" fillId="0" borderId="8" xfId="0" applyNumberFormat="1" applyFont="1" applyFill="1" applyBorder="1" applyAlignment="1">
      <alignment horizontal="right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914400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1000125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933420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117</xdr:row>
      <xdr:rowOff>176893</xdr:rowOff>
    </xdr:from>
    <xdr:to>
      <xdr:col>2</xdr:col>
      <xdr:colOff>465935</xdr:colOff>
      <xdr:row>121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134343</xdr:rowOff>
    </xdr:from>
    <xdr:to>
      <xdr:col>3</xdr:col>
      <xdr:colOff>9525</xdr:colOff>
      <xdr:row>33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8"/>
  <sheetViews>
    <sheetView showGridLines="0" topLeftCell="B1" workbookViewId="0">
      <pane xSplit="15" ySplit="4" topLeftCell="T140" activePane="bottomRight" state="frozen"/>
      <selection activeCell="B1" sqref="B1"/>
      <selection pane="topRight" activeCell="Q1" sqref="Q1"/>
      <selection pane="bottomLeft" activeCell="B5" sqref="B5"/>
      <selection pane="bottomRight" activeCell="Q5" sqref="Q5"/>
    </sheetView>
  </sheetViews>
  <sheetFormatPr baseColWidth="10" defaultRowHeight="15"/>
  <cols>
    <col min="1" max="1" width="13.42578125" style="47" customWidth="1"/>
    <col min="2" max="2" width="27" style="47" customWidth="1"/>
    <col min="3" max="3" width="14.140625" style="47" customWidth="1"/>
    <col min="4" max="4" width="5.42578125" style="47" customWidth="1"/>
    <col min="5" max="5" width="9.140625" style="47" bestFit="1" customWidth="1"/>
    <col min="6" max="6" width="9.140625" style="47" hidden="1" customWidth="1"/>
    <col min="7" max="7" width="9" style="47" hidden="1" customWidth="1"/>
    <col min="8" max="9" width="9.42578125" style="47" hidden="1" customWidth="1"/>
    <col min="10" max="11" width="9.85546875" style="47" hidden="1" customWidth="1"/>
    <col min="12" max="12" width="11.140625" style="47" hidden="1" customWidth="1"/>
    <col min="13" max="13" width="12.140625" style="47" hidden="1" customWidth="1"/>
    <col min="14" max="14" width="9" style="47" bestFit="1" customWidth="1"/>
    <col min="15" max="15" width="8.42578125" style="47" bestFit="1" customWidth="1"/>
    <col min="16" max="16" width="48.42578125" style="47" bestFit="1" customWidth="1"/>
    <col min="17" max="17" width="17.42578125" style="47" bestFit="1" customWidth="1"/>
    <col min="18" max="18" width="21" style="47" bestFit="1" customWidth="1"/>
    <col min="19" max="19" width="18.5703125" style="47" bestFit="1" customWidth="1"/>
    <col min="20" max="20" width="17.42578125" style="47" bestFit="1" customWidth="1"/>
    <col min="21" max="21" width="20" style="47" bestFit="1" customWidth="1"/>
    <col min="22" max="22" width="17.42578125" style="47" bestFit="1" customWidth="1"/>
    <col min="23" max="23" width="20.140625" style="47" bestFit="1" customWidth="1"/>
    <col min="24" max="24" width="18.140625" style="47" bestFit="1" customWidth="1"/>
    <col min="25" max="27" width="18.85546875" style="47" customWidth="1"/>
    <col min="28" max="28" width="0" style="47" hidden="1" customWidth="1"/>
    <col min="29" max="29" width="6.42578125" style="47" customWidth="1"/>
    <col min="30" max="16384" width="11.42578125" style="47"/>
  </cols>
  <sheetData>
    <row r="1" spans="1:27">
      <c r="A1" s="45" t="s">
        <v>16</v>
      </c>
      <c r="B1" s="45">
        <v>2021</v>
      </c>
      <c r="C1" s="46" t="s">
        <v>17</v>
      </c>
      <c r="D1" s="46" t="s">
        <v>17</v>
      </c>
      <c r="E1" s="46" t="s">
        <v>17</v>
      </c>
      <c r="F1" s="46" t="s">
        <v>17</v>
      </c>
      <c r="G1" s="46" t="s">
        <v>17</v>
      </c>
      <c r="H1" s="46" t="s">
        <v>17</v>
      </c>
      <c r="I1" s="46" t="s">
        <v>17</v>
      </c>
      <c r="J1" s="46" t="s">
        <v>17</v>
      </c>
      <c r="K1" s="46" t="s">
        <v>17</v>
      </c>
      <c r="L1" s="46" t="s">
        <v>17</v>
      </c>
      <c r="M1" s="46" t="s">
        <v>17</v>
      </c>
      <c r="N1" s="46" t="s">
        <v>17</v>
      </c>
      <c r="O1" s="46" t="s">
        <v>17</v>
      </c>
      <c r="P1" s="46" t="s">
        <v>17</v>
      </c>
      <c r="Q1" s="46" t="s">
        <v>17</v>
      </c>
      <c r="R1" s="46" t="s">
        <v>17</v>
      </c>
      <c r="S1" s="46" t="s">
        <v>17</v>
      </c>
      <c r="T1" s="46" t="s">
        <v>17</v>
      </c>
      <c r="U1" s="46" t="s">
        <v>17</v>
      </c>
      <c r="V1" s="46" t="s">
        <v>17</v>
      </c>
      <c r="W1" s="46" t="s">
        <v>17</v>
      </c>
      <c r="X1" s="46" t="s">
        <v>17</v>
      </c>
      <c r="Y1" s="46" t="s">
        <v>17</v>
      </c>
      <c r="Z1" s="46" t="s">
        <v>17</v>
      </c>
      <c r="AA1" s="46" t="s">
        <v>17</v>
      </c>
    </row>
    <row r="2" spans="1:27">
      <c r="A2" s="45" t="s">
        <v>18</v>
      </c>
      <c r="B2" s="45" t="s">
        <v>19</v>
      </c>
      <c r="C2" s="46" t="s">
        <v>17</v>
      </c>
      <c r="D2" s="46" t="s">
        <v>17</v>
      </c>
      <c r="E2" s="46" t="s">
        <v>17</v>
      </c>
      <c r="F2" s="46" t="s">
        <v>17</v>
      </c>
      <c r="G2" s="46" t="s">
        <v>17</v>
      </c>
      <c r="H2" s="46" t="s">
        <v>17</v>
      </c>
      <c r="I2" s="46" t="s">
        <v>17</v>
      </c>
      <c r="J2" s="46" t="s">
        <v>17</v>
      </c>
      <c r="K2" s="46" t="s">
        <v>17</v>
      </c>
      <c r="L2" s="46" t="s">
        <v>17</v>
      </c>
      <c r="M2" s="46" t="s">
        <v>17</v>
      </c>
      <c r="N2" s="46" t="s">
        <v>17</v>
      </c>
      <c r="O2" s="46" t="s">
        <v>17</v>
      </c>
      <c r="P2" s="46" t="s">
        <v>17</v>
      </c>
      <c r="Q2" s="46" t="s">
        <v>17</v>
      </c>
      <c r="R2" s="46" t="s">
        <v>17</v>
      </c>
      <c r="S2" s="46" t="s">
        <v>17</v>
      </c>
      <c r="T2" s="46" t="s">
        <v>17</v>
      </c>
      <c r="U2" s="46" t="s">
        <v>17</v>
      </c>
      <c r="V2" s="46" t="s">
        <v>17</v>
      </c>
      <c r="W2" s="46" t="s">
        <v>17</v>
      </c>
      <c r="X2" s="46" t="s">
        <v>17</v>
      </c>
      <c r="Y2" s="46" t="s">
        <v>17</v>
      </c>
      <c r="Z2" s="46" t="s">
        <v>17</v>
      </c>
      <c r="AA2" s="46" t="s">
        <v>17</v>
      </c>
    </row>
    <row r="3" spans="1:27">
      <c r="A3" s="48" t="s">
        <v>20</v>
      </c>
      <c r="B3" s="48" t="s">
        <v>254</v>
      </c>
      <c r="C3" s="49" t="s">
        <v>17</v>
      </c>
      <c r="D3" s="49" t="s">
        <v>17</v>
      </c>
      <c r="E3" s="49" t="s">
        <v>17</v>
      </c>
      <c r="F3" s="49" t="s">
        <v>17</v>
      </c>
      <c r="G3" s="49" t="s">
        <v>17</v>
      </c>
      <c r="H3" s="49" t="s">
        <v>17</v>
      </c>
      <c r="I3" s="49" t="s">
        <v>17</v>
      </c>
      <c r="J3" s="49" t="s">
        <v>17</v>
      </c>
      <c r="K3" s="49" t="s">
        <v>17</v>
      </c>
      <c r="L3" s="49" t="s">
        <v>17</v>
      </c>
      <c r="M3" s="49" t="s">
        <v>17</v>
      </c>
      <c r="N3" s="49" t="s">
        <v>17</v>
      </c>
      <c r="O3" s="49" t="s">
        <v>17</v>
      </c>
      <c r="P3" s="49" t="s">
        <v>17</v>
      </c>
      <c r="Q3" s="49" t="s">
        <v>17</v>
      </c>
      <c r="R3" s="49" t="s">
        <v>17</v>
      </c>
      <c r="S3" s="49" t="s">
        <v>17</v>
      </c>
      <c r="T3" s="49" t="s">
        <v>17</v>
      </c>
      <c r="U3" s="49" t="s">
        <v>17</v>
      </c>
      <c r="V3" s="49" t="s">
        <v>17</v>
      </c>
      <c r="W3" s="49" t="s">
        <v>17</v>
      </c>
      <c r="X3" s="49" t="s">
        <v>17</v>
      </c>
      <c r="Y3" s="49" t="s">
        <v>17</v>
      </c>
      <c r="Z3" s="49" t="s">
        <v>17</v>
      </c>
      <c r="AA3" s="49" t="s">
        <v>17</v>
      </c>
    </row>
    <row r="4" spans="1:27" ht="24">
      <c r="A4" s="52" t="s">
        <v>21</v>
      </c>
      <c r="B4" s="52" t="s">
        <v>22</v>
      </c>
      <c r="C4" s="52" t="s">
        <v>23</v>
      </c>
      <c r="D4" s="52" t="s">
        <v>24</v>
      </c>
      <c r="E4" s="52" t="s">
        <v>25</v>
      </c>
      <c r="F4" s="52" t="s">
        <v>26</v>
      </c>
      <c r="G4" s="52" t="s">
        <v>27</v>
      </c>
      <c r="H4" s="52" t="s">
        <v>28</v>
      </c>
      <c r="I4" s="52" t="s">
        <v>29</v>
      </c>
      <c r="J4" s="52" t="s">
        <v>30</v>
      </c>
      <c r="K4" s="52" t="s">
        <v>31</v>
      </c>
      <c r="L4" s="52" t="s">
        <v>32</v>
      </c>
      <c r="M4" s="52" t="s">
        <v>33</v>
      </c>
      <c r="N4" s="52" t="s">
        <v>34</v>
      </c>
      <c r="O4" s="52" t="s">
        <v>35</v>
      </c>
      <c r="P4" s="52" t="s">
        <v>36</v>
      </c>
      <c r="Q4" s="52" t="s">
        <v>37</v>
      </c>
      <c r="R4" s="52" t="s">
        <v>38</v>
      </c>
      <c r="S4" s="52" t="s">
        <v>39</v>
      </c>
      <c r="T4" s="52" t="s">
        <v>40</v>
      </c>
      <c r="U4" s="52" t="s">
        <v>41</v>
      </c>
      <c r="V4" s="52" t="s">
        <v>42</v>
      </c>
      <c r="W4" s="52" t="s">
        <v>43</v>
      </c>
      <c r="X4" s="52" t="s">
        <v>44</v>
      </c>
      <c r="Y4" s="52" t="s">
        <v>45</v>
      </c>
      <c r="Z4" s="52" t="s">
        <v>46</v>
      </c>
      <c r="AA4" s="52" t="s">
        <v>47</v>
      </c>
    </row>
    <row r="5" spans="1:27" ht="22.5">
      <c r="A5" s="53" t="s">
        <v>48</v>
      </c>
      <c r="B5" s="54" t="s">
        <v>49</v>
      </c>
      <c r="C5" s="55" t="s">
        <v>50</v>
      </c>
      <c r="D5" s="53" t="s">
        <v>51</v>
      </c>
      <c r="E5" s="53" t="s">
        <v>52</v>
      </c>
      <c r="F5" s="53" t="s">
        <v>52</v>
      </c>
      <c r="G5" s="53" t="s">
        <v>52</v>
      </c>
      <c r="H5" s="53"/>
      <c r="I5" s="53"/>
      <c r="J5" s="53"/>
      <c r="K5" s="53"/>
      <c r="L5" s="53"/>
      <c r="M5" s="53" t="s">
        <v>53</v>
      </c>
      <c r="N5" s="53" t="s">
        <v>54</v>
      </c>
      <c r="O5" s="53" t="s">
        <v>55</v>
      </c>
      <c r="P5" s="54" t="s">
        <v>56</v>
      </c>
      <c r="Q5" s="56">
        <v>23203600000</v>
      </c>
      <c r="R5" s="56">
        <v>0</v>
      </c>
      <c r="S5" s="56">
        <v>410000000</v>
      </c>
      <c r="T5" s="56">
        <v>22793600000</v>
      </c>
      <c r="U5" s="56">
        <v>0</v>
      </c>
      <c r="V5" s="56">
        <v>22793600000</v>
      </c>
      <c r="W5" s="56">
        <v>0</v>
      </c>
      <c r="X5" s="56">
        <v>20509736004</v>
      </c>
      <c r="Y5" s="56">
        <v>20509736004</v>
      </c>
      <c r="Z5" s="56">
        <v>20509736004</v>
      </c>
      <c r="AA5" s="56">
        <v>20509736004</v>
      </c>
    </row>
    <row r="6" spans="1:27" ht="22.5">
      <c r="A6" s="53" t="s">
        <v>48</v>
      </c>
      <c r="B6" s="54" t="s">
        <v>49</v>
      </c>
      <c r="C6" s="55" t="s">
        <v>57</v>
      </c>
      <c r="D6" s="53" t="s">
        <v>51</v>
      </c>
      <c r="E6" s="53" t="s">
        <v>52</v>
      </c>
      <c r="F6" s="53" t="s">
        <v>52</v>
      </c>
      <c r="G6" s="53" t="s">
        <v>58</v>
      </c>
      <c r="H6" s="53"/>
      <c r="I6" s="53"/>
      <c r="J6" s="53"/>
      <c r="K6" s="53"/>
      <c r="L6" s="53"/>
      <c r="M6" s="53" t="s">
        <v>53</v>
      </c>
      <c r="N6" s="53" t="s">
        <v>54</v>
      </c>
      <c r="O6" s="53" t="s">
        <v>55</v>
      </c>
      <c r="P6" s="54" t="s">
        <v>59</v>
      </c>
      <c r="Q6" s="56">
        <v>8276400000</v>
      </c>
      <c r="R6" s="56">
        <v>0</v>
      </c>
      <c r="S6" s="56">
        <v>0</v>
      </c>
      <c r="T6" s="56">
        <v>8276400000</v>
      </c>
      <c r="U6" s="56">
        <v>0</v>
      </c>
      <c r="V6" s="56">
        <v>8276400000</v>
      </c>
      <c r="W6" s="56">
        <v>0</v>
      </c>
      <c r="X6" s="56">
        <v>6360648453</v>
      </c>
      <c r="Y6" s="56">
        <v>6360648453</v>
      </c>
      <c r="Z6" s="56">
        <v>6360648453</v>
      </c>
      <c r="AA6" s="56">
        <v>6360648453</v>
      </c>
    </row>
    <row r="7" spans="1:27" ht="22.5">
      <c r="A7" s="53" t="s">
        <v>48</v>
      </c>
      <c r="B7" s="54" t="s">
        <v>49</v>
      </c>
      <c r="C7" s="55" t="s">
        <v>60</v>
      </c>
      <c r="D7" s="53" t="s">
        <v>51</v>
      </c>
      <c r="E7" s="53" t="s">
        <v>52</v>
      </c>
      <c r="F7" s="53" t="s">
        <v>52</v>
      </c>
      <c r="G7" s="53" t="s">
        <v>61</v>
      </c>
      <c r="H7" s="53"/>
      <c r="I7" s="53"/>
      <c r="J7" s="53"/>
      <c r="K7" s="53"/>
      <c r="L7" s="53"/>
      <c r="M7" s="53" t="s">
        <v>53</v>
      </c>
      <c r="N7" s="53" t="s">
        <v>54</v>
      </c>
      <c r="O7" s="53" t="s">
        <v>55</v>
      </c>
      <c r="P7" s="54" t="s">
        <v>62</v>
      </c>
      <c r="Q7" s="56">
        <v>3031800000</v>
      </c>
      <c r="R7" s="56">
        <v>490000000</v>
      </c>
      <c r="S7" s="56">
        <v>0</v>
      </c>
      <c r="T7" s="56">
        <v>3521800000</v>
      </c>
      <c r="U7" s="56">
        <v>0</v>
      </c>
      <c r="V7" s="56">
        <v>3521800000</v>
      </c>
      <c r="W7" s="56">
        <v>0</v>
      </c>
      <c r="X7" s="56">
        <v>2572395161</v>
      </c>
      <c r="Y7" s="56">
        <v>2572395161</v>
      </c>
      <c r="Z7" s="56">
        <v>2572395161</v>
      </c>
      <c r="AA7" s="56">
        <v>2572395161</v>
      </c>
    </row>
    <row r="8" spans="1:27" ht="22.5">
      <c r="A8" s="53" t="s">
        <v>48</v>
      </c>
      <c r="B8" s="54" t="s">
        <v>49</v>
      </c>
      <c r="C8" s="55" t="s">
        <v>63</v>
      </c>
      <c r="D8" s="53" t="s">
        <v>51</v>
      </c>
      <c r="E8" s="53" t="s">
        <v>58</v>
      </c>
      <c r="F8" s="53" t="s">
        <v>52</v>
      </c>
      <c r="G8" s="53"/>
      <c r="H8" s="53"/>
      <c r="I8" s="53"/>
      <c r="J8" s="53"/>
      <c r="K8" s="53"/>
      <c r="L8" s="53"/>
      <c r="M8" s="53" t="s">
        <v>53</v>
      </c>
      <c r="N8" s="53" t="s">
        <v>54</v>
      </c>
      <c r="O8" s="53" t="s">
        <v>55</v>
      </c>
      <c r="P8" s="54" t="s">
        <v>64</v>
      </c>
      <c r="Q8" s="56">
        <v>1726100000</v>
      </c>
      <c r="R8" s="56">
        <v>935000000</v>
      </c>
      <c r="S8" s="56">
        <v>0</v>
      </c>
      <c r="T8" s="56">
        <v>2661100000</v>
      </c>
      <c r="U8" s="56">
        <v>0</v>
      </c>
      <c r="V8" s="56">
        <v>2154601789</v>
      </c>
      <c r="W8" s="56">
        <v>506498211</v>
      </c>
      <c r="X8" s="56">
        <v>1456161032</v>
      </c>
      <c r="Y8" s="56">
        <v>1019413562</v>
      </c>
      <c r="Z8" s="56">
        <v>1019413562</v>
      </c>
      <c r="AA8" s="56">
        <v>1019413562</v>
      </c>
    </row>
    <row r="9" spans="1:27" ht="22.5">
      <c r="A9" s="53" t="s">
        <v>48</v>
      </c>
      <c r="B9" s="54" t="s">
        <v>49</v>
      </c>
      <c r="C9" s="55" t="s">
        <v>65</v>
      </c>
      <c r="D9" s="53" t="s">
        <v>51</v>
      </c>
      <c r="E9" s="53" t="s">
        <v>58</v>
      </c>
      <c r="F9" s="53" t="s">
        <v>58</v>
      </c>
      <c r="G9" s="53"/>
      <c r="H9" s="53"/>
      <c r="I9" s="53"/>
      <c r="J9" s="53"/>
      <c r="K9" s="53"/>
      <c r="L9" s="53"/>
      <c r="M9" s="53" t="s">
        <v>53</v>
      </c>
      <c r="N9" s="53" t="s">
        <v>54</v>
      </c>
      <c r="O9" s="53" t="s">
        <v>55</v>
      </c>
      <c r="P9" s="54" t="s">
        <v>66</v>
      </c>
      <c r="Q9" s="56">
        <v>14046900000</v>
      </c>
      <c r="R9" s="56">
        <v>14670100000</v>
      </c>
      <c r="S9" s="56">
        <v>176909733</v>
      </c>
      <c r="T9" s="56">
        <v>28540090267</v>
      </c>
      <c r="U9" s="56">
        <v>0</v>
      </c>
      <c r="V9" s="56">
        <v>18019657099.080002</v>
      </c>
      <c r="W9" s="56">
        <v>10520433167.92</v>
      </c>
      <c r="X9" s="56">
        <v>14872444339.610001</v>
      </c>
      <c r="Y9" s="56">
        <v>10545974540.67</v>
      </c>
      <c r="Z9" s="56">
        <v>10545974540.67</v>
      </c>
      <c r="AA9" s="56">
        <v>10545974540.67</v>
      </c>
    </row>
    <row r="10" spans="1:27" ht="22.5">
      <c r="A10" s="53" t="s">
        <v>48</v>
      </c>
      <c r="B10" s="54" t="s">
        <v>49</v>
      </c>
      <c r="C10" s="55" t="s">
        <v>65</v>
      </c>
      <c r="D10" s="53" t="s">
        <v>51</v>
      </c>
      <c r="E10" s="53" t="s">
        <v>58</v>
      </c>
      <c r="F10" s="53" t="s">
        <v>58</v>
      </c>
      <c r="G10" s="53"/>
      <c r="H10" s="53"/>
      <c r="I10" s="53"/>
      <c r="J10" s="53"/>
      <c r="K10" s="53"/>
      <c r="L10" s="53"/>
      <c r="M10" s="53" t="s">
        <v>53</v>
      </c>
      <c r="N10" s="53" t="s">
        <v>82</v>
      </c>
      <c r="O10" s="53" t="s">
        <v>90</v>
      </c>
      <c r="P10" s="54" t="s">
        <v>66</v>
      </c>
      <c r="Q10" s="56">
        <v>0</v>
      </c>
      <c r="R10" s="56">
        <v>66717166</v>
      </c>
      <c r="S10" s="56">
        <v>0</v>
      </c>
      <c r="T10" s="56">
        <v>66717166</v>
      </c>
      <c r="U10" s="56">
        <v>0</v>
      </c>
      <c r="V10" s="56">
        <v>58978667</v>
      </c>
      <c r="W10" s="56">
        <v>7738499</v>
      </c>
      <c r="X10" s="56">
        <v>58978667</v>
      </c>
      <c r="Y10" s="56">
        <v>30758667</v>
      </c>
      <c r="Z10" s="56">
        <v>30758667</v>
      </c>
      <c r="AA10" s="56">
        <v>30758667</v>
      </c>
    </row>
    <row r="11" spans="1:27" ht="22.5">
      <c r="A11" s="53" t="s">
        <v>48</v>
      </c>
      <c r="B11" s="54" t="s">
        <v>49</v>
      </c>
      <c r="C11" s="55" t="s">
        <v>65</v>
      </c>
      <c r="D11" s="53" t="s">
        <v>51</v>
      </c>
      <c r="E11" s="53" t="s">
        <v>58</v>
      </c>
      <c r="F11" s="53" t="s">
        <v>58</v>
      </c>
      <c r="G11" s="53"/>
      <c r="H11" s="53"/>
      <c r="I11" s="53"/>
      <c r="J11" s="53"/>
      <c r="K11" s="53"/>
      <c r="L11" s="53"/>
      <c r="M11" s="53" t="s">
        <v>53</v>
      </c>
      <c r="N11" s="53" t="s">
        <v>67</v>
      </c>
      <c r="O11" s="53" t="s">
        <v>55</v>
      </c>
      <c r="P11" s="54" t="s">
        <v>66</v>
      </c>
      <c r="Q11" s="56">
        <v>2552000000</v>
      </c>
      <c r="R11" s="56">
        <v>0</v>
      </c>
      <c r="S11" s="56">
        <v>0</v>
      </c>
      <c r="T11" s="56">
        <v>2552000000</v>
      </c>
      <c r="U11" s="56">
        <v>0</v>
      </c>
      <c r="V11" s="56">
        <v>2245203711</v>
      </c>
      <c r="W11" s="56">
        <v>306796289</v>
      </c>
      <c r="X11" s="56">
        <v>2229112488</v>
      </c>
      <c r="Y11" s="56">
        <v>1658892954</v>
      </c>
      <c r="Z11" s="56">
        <v>1658892954</v>
      </c>
      <c r="AA11" s="56">
        <v>1658892954</v>
      </c>
    </row>
    <row r="12" spans="1:27" ht="45">
      <c r="A12" s="53" t="s">
        <v>48</v>
      </c>
      <c r="B12" s="54" t="s">
        <v>49</v>
      </c>
      <c r="C12" s="55" t="s">
        <v>68</v>
      </c>
      <c r="D12" s="53" t="s">
        <v>51</v>
      </c>
      <c r="E12" s="53" t="s">
        <v>61</v>
      </c>
      <c r="F12" s="53" t="s">
        <v>58</v>
      </c>
      <c r="G12" s="53" t="s">
        <v>58</v>
      </c>
      <c r="H12" s="53" t="s">
        <v>69</v>
      </c>
      <c r="I12" s="53"/>
      <c r="J12" s="53"/>
      <c r="K12" s="53"/>
      <c r="L12" s="53"/>
      <c r="M12" s="53" t="s">
        <v>53</v>
      </c>
      <c r="N12" s="53" t="s">
        <v>54</v>
      </c>
      <c r="O12" s="53" t="s">
        <v>55</v>
      </c>
      <c r="P12" s="54" t="s">
        <v>70</v>
      </c>
      <c r="Q12" s="56">
        <v>1545000</v>
      </c>
      <c r="R12" s="56">
        <v>0</v>
      </c>
      <c r="S12" s="56">
        <v>0</v>
      </c>
      <c r="T12" s="56">
        <v>1545000</v>
      </c>
      <c r="U12" s="56">
        <v>0</v>
      </c>
      <c r="V12" s="56">
        <v>1500000</v>
      </c>
      <c r="W12" s="56">
        <v>45000</v>
      </c>
      <c r="X12" s="56">
        <v>1500000</v>
      </c>
      <c r="Y12" s="56">
        <v>1477083.66</v>
      </c>
      <c r="Z12" s="56">
        <v>1477083.66</v>
      </c>
      <c r="AA12" s="56">
        <v>1477083.66</v>
      </c>
    </row>
    <row r="13" spans="1:27" ht="33.75">
      <c r="A13" s="53" t="s">
        <v>48</v>
      </c>
      <c r="B13" s="54" t="s">
        <v>49</v>
      </c>
      <c r="C13" s="55" t="s">
        <v>71</v>
      </c>
      <c r="D13" s="53" t="s">
        <v>51</v>
      </c>
      <c r="E13" s="53" t="s">
        <v>61</v>
      </c>
      <c r="F13" s="53" t="s">
        <v>58</v>
      </c>
      <c r="G13" s="53" t="s">
        <v>58</v>
      </c>
      <c r="H13" s="53" t="s">
        <v>72</v>
      </c>
      <c r="I13" s="53"/>
      <c r="J13" s="53"/>
      <c r="K13" s="53"/>
      <c r="L13" s="53"/>
      <c r="M13" s="53" t="s">
        <v>53</v>
      </c>
      <c r="N13" s="53" t="s">
        <v>54</v>
      </c>
      <c r="O13" s="53" t="s">
        <v>55</v>
      </c>
      <c r="P13" s="54" t="s">
        <v>73</v>
      </c>
      <c r="Q13" s="56">
        <v>109200000</v>
      </c>
      <c r="R13" s="56">
        <v>0</v>
      </c>
      <c r="S13" s="56">
        <v>0</v>
      </c>
      <c r="T13" s="56">
        <v>109200000</v>
      </c>
      <c r="U13" s="56">
        <v>0</v>
      </c>
      <c r="V13" s="56">
        <v>0</v>
      </c>
      <c r="W13" s="56">
        <v>109200000</v>
      </c>
      <c r="X13" s="56">
        <v>0</v>
      </c>
      <c r="Y13" s="56">
        <v>0</v>
      </c>
      <c r="Z13" s="56">
        <v>0</v>
      </c>
      <c r="AA13" s="56">
        <v>0</v>
      </c>
    </row>
    <row r="14" spans="1:27" ht="33.75">
      <c r="A14" s="53" t="s">
        <v>48</v>
      </c>
      <c r="B14" s="54" t="s">
        <v>49</v>
      </c>
      <c r="C14" s="55" t="s">
        <v>74</v>
      </c>
      <c r="D14" s="53" t="s">
        <v>51</v>
      </c>
      <c r="E14" s="53" t="s">
        <v>61</v>
      </c>
      <c r="F14" s="53" t="s">
        <v>58</v>
      </c>
      <c r="G14" s="53" t="s">
        <v>58</v>
      </c>
      <c r="H14" s="53" t="s">
        <v>75</v>
      </c>
      <c r="I14" s="53"/>
      <c r="J14" s="53"/>
      <c r="K14" s="53"/>
      <c r="L14" s="53"/>
      <c r="M14" s="53" t="s">
        <v>53</v>
      </c>
      <c r="N14" s="53" t="s">
        <v>54</v>
      </c>
      <c r="O14" s="53" t="s">
        <v>55</v>
      </c>
      <c r="P14" s="54" t="s">
        <v>76</v>
      </c>
      <c r="Q14" s="56">
        <v>64000000</v>
      </c>
      <c r="R14" s="56">
        <v>0</v>
      </c>
      <c r="S14" s="56">
        <v>0</v>
      </c>
      <c r="T14" s="56">
        <v>64000000</v>
      </c>
      <c r="U14" s="56">
        <v>0</v>
      </c>
      <c r="V14" s="56">
        <v>52808534.100000001</v>
      </c>
      <c r="W14" s="56">
        <v>11191465.9</v>
      </c>
      <c r="X14" s="56">
        <v>52808534.100000001</v>
      </c>
      <c r="Y14" s="56">
        <v>52808534.100000001</v>
      </c>
      <c r="Z14" s="56">
        <v>52808534.100000001</v>
      </c>
      <c r="AA14" s="56">
        <v>52808534.100000001</v>
      </c>
    </row>
    <row r="15" spans="1:27" ht="22.5">
      <c r="A15" s="53" t="s">
        <v>48</v>
      </c>
      <c r="B15" s="54" t="s">
        <v>49</v>
      </c>
      <c r="C15" s="55" t="s">
        <v>77</v>
      </c>
      <c r="D15" s="53" t="s">
        <v>51</v>
      </c>
      <c r="E15" s="53" t="s">
        <v>61</v>
      </c>
      <c r="F15" s="53" t="s">
        <v>61</v>
      </c>
      <c r="G15" s="53" t="s">
        <v>52</v>
      </c>
      <c r="H15" s="53" t="s">
        <v>78</v>
      </c>
      <c r="I15" s="53"/>
      <c r="J15" s="53"/>
      <c r="K15" s="53"/>
      <c r="L15" s="53"/>
      <c r="M15" s="53" t="s">
        <v>53</v>
      </c>
      <c r="N15" s="53" t="s">
        <v>54</v>
      </c>
      <c r="O15" s="53" t="s">
        <v>55</v>
      </c>
      <c r="P15" s="54" t="s">
        <v>79</v>
      </c>
      <c r="Q15" s="56">
        <v>10711100000</v>
      </c>
      <c r="R15" s="56">
        <v>0</v>
      </c>
      <c r="S15" s="56">
        <v>0</v>
      </c>
      <c r="T15" s="56">
        <v>10711100000</v>
      </c>
      <c r="U15" s="56">
        <v>0</v>
      </c>
      <c r="V15" s="56">
        <v>9458633141</v>
      </c>
      <c r="W15" s="56">
        <v>1252466859</v>
      </c>
      <c r="X15" s="56">
        <v>9334197705</v>
      </c>
      <c r="Y15" s="56">
        <v>7563242837</v>
      </c>
      <c r="Z15" s="56">
        <v>7563242837</v>
      </c>
      <c r="AA15" s="56">
        <v>7563242837</v>
      </c>
    </row>
    <row r="16" spans="1:27" ht="22.5">
      <c r="A16" s="53" t="s">
        <v>48</v>
      </c>
      <c r="B16" s="54" t="s">
        <v>49</v>
      </c>
      <c r="C16" s="55" t="s">
        <v>80</v>
      </c>
      <c r="D16" s="53" t="s">
        <v>51</v>
      </c>
      <c r="E16" s="53" t="s">
        <v>61</v>
      </c>
      <c r="F16" s="53" t="s">
        <v>61</v>
      </c>
      <c r="G16" s="53" t="s">
        <v>52</v>
      </c>
      <c r="H16" s="53" t="s">
        <v>81</v>
      </c>
      <c r="I16" s="53"/>
      <c r="J16" s="53"/>
      <c r="K16" s="53"/>
      <c r="L16" s="53"/>
      <c r="M16" s="53" t="s">
        <v>53</v>
      </c>
      <c r="N16" s="53" t="s">
        <v>82</v>
      </c>
      <c r="O16" s="53" t="s">
        <v>55</v>
      </c>
      <c r="P16" s="54" t="s">
        <v>83</v>
      </c>
      <c r="Q16" s="56">
        <v>24000000000</v>
      </c>
      <c r="R16" s="56">
        <v>0</v>
      </c>
      <c r="S16" s="56">
        <v>0</v>
      </c>
      <c r="T16" s="56">
        <v>24000000000</v>
      </c>
      <c r="U16" s="56">
        <v>0</v>
      </c>
      <c r="V16" s="56">
        <v>21035834215</v>
      </c>
      <c r="W16" s="56">
        <v>2964165785</v>
      </c>
      <c r="X16" s="56">
        <v>18358532468</v>
      </c>
      <c r="Y16" s="56">
        <v>12666533079</v>
      </c>
      <c r="Z16" s="56">
        <v>12666533079</v>
      </c>
      <c r="AA16" s="56">
        <v>12666533079</v>
      </c>
    </row>
    <row r="17" spans="1:27" ht="33.75">
      <c r="A17" s="53" t="s">
        <v>48</v>
      </c>
      <c r="B17" s="54" t="s">
        <v>49</v>
      </c>
      <c r="C17" s="55" t="s">
        <v>84</v>
      </c>
      <c r="D17" s="53" t="s">
        <v>51</v>
      </c>
      <c r="E17" s="53" t="s">
        <v>61</v>
      </c>
      <c r="F17" s="53" t="s">
        <v>61</v>
      </c>
      <c r="G17" s="53" t="s">
        <v>52</v>
      </c>
      <c r="H17" s="53" t="s">
        <v>85</v>
      </c>
      <c r="I17" s="53"/>
      <c r="J17" s="53"/>
      <c r="K17" s="53"/>
      <c r="L17" s="53"/>
      <c r="M17" s="53" t="s">
        <v>53</v>
      </c>
      <c r="N17" s="53" t="s">
        <v>54</v>
      </c>
      <c r="O17" s="53" t="s">
        <v>55</v>
      </c>
      <c r="P17" s="54" t="s">
        <v>86</v>
      </c>
      <c r="Q17" s="56">
        <v>264100000</v>
      </c>
      <c r="R17" s="56">
        <v>0</v>
      </c>
      <c r="S17" s="56">
        <v>0</v>
      </c>
      <c r="T17" s="56">
        <v>264100000</v>
      </c>
      <c r="U17" s="56">
        <v>0</v>
      </c>
      <c r="V17" s="56">
        <v>0</v>
      </c>
      <c r="W17" s="56">
        <v>264100000</v>
      </c>
      <c r="X17" s="56">
        <v>0</v>
      </c>
      <c r="Y17" s="56">
        <v>0</v>
      </c>
      <c r="Z17" s="56">
        <v>0</v>
      </c>
      <c r="AA17" s="56">
        <v>0</v>
      </c>
    </row>
    <row r="18" spans="1:27" ht="22.5">
      <c r="A18" s="53" t="s">
        <v>48</v>
      </c>
      <c r="B18" s="54" t="s">
        <v>49</v>
      </c>
      <c r="C18" s="55" t="s">
        <v>87</v>
      </c>
      <c r="D18" s="53" t="s">
        <v>51</v>
      </c>
      <c r="E18" s="53" t="s">
        <v>61</v>
      </c>
      <c r="F18" s="53" t="s">
        <v>61</v>
      </c>
      <c r="G18" s="53" t="s">
        <v>52</v>
      </c>
      <c r="H18" s="53" t="s">
        <v>88</v>
      </c>
      <c r="I18" s="53"/>
      <c r="J18" s="53"/>
      <c r="K18" s="53"/>
      <c r="L18" s="53"/>
      <c r="M18" s="53" t="s">
        <v>53</v>
      </c>
      <c r="N18" s="53" t="s">
        <v>54</v>
      </c>
      <c r="O18" s="53" t="s">
        <v>55</v>
      </c>
      <c r="P18" s="54" t="s">
        <v>89</v>
      </c>
      <c r="Q18" s="56">
        <v>15605100000</v>
      </c>
      <c r="R18" s="56">
        <v>0</v>
      </c>
      <c r="S18" s="56">
        <v>15605100000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</row>
    <row r="19" spans="1:27" ht="22.5">
      <c r="A19" s="53" t="s">
        <v>48</v>
      </c>
      <c r="B19" s="54" t="s">
        <v>49</v>
      </c>
      <c r="C19" s="55" t="s">
        <v>87</v>
      </c>
      <c r="D19" s="53" t="s">
        <v>51</v>
      </c>
      <c r="E19" s="53" t="s">
        <v>61</v>
      </c>
      <c r="F19" s="53" t="s">
        <v>61</v>
      </c>
      <c r="G19" s="53" t="s">
        <v>52</v>
      </c>
      <c r="H19" s="53" t="s">
        <v>88</v>
      </c>
      <c r="I19" s="53"/>
      <c r="J19" s="53"/>
      <c r="K19" s="53"/>
      <c r="L19" s="53"/>
      <c r="M19" s="53" t="s">
        <v>53</v>
      </c>
      <c r="N19" s="53" t="s">
        <v>82</v>
      </c>
      <c r="O19" s="53" t="s">
        <v>90</v>
      </c>
      <c r="P19" s="54" t="s">
        <v>89</v>
      </c>
      <c r="Q19" s="56">
        <v>265524000</v>
      </c>
      <c r="R19" s="56">
        <v>0</v>
      </c>
      <c r="S19" s="56">
        <v>66717166</v>
      </c>
      <c r="T19" s="56">
        <v>198806834</v>
      </c>
      <c r="U19" s="56">
        <v>198806834</v>
      </c>
      <c r="V19" s="56">
        <v>0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</row>
    <row r="20" spans="1:27" ht="33.75">
      <c r="A20" s="53" t="s">
        <v>48</v>
      </c>
      <c r="B20" s="54" t="s">
        <v>49</v>
      </c>
      <c r="C20" s="55" t="s">
        <v>91</v>
      </c>
      <c r="D20" s="53" t="s">
        <v>51</v>
      </c>
      <c r="E20" s="53" t="s">
        <v>61</v>
      </c>
      <c r="F20" s="53" t="s">
        <v>92</v>
      </c>
      <c r="G20" s="53" t="s">
        <v>52</v>
      </c>
      <c r="H20" s="53" t="s">
        <v>93</v>
      </c>
      <c r="I20" s="53"/>
      <c r="J20" s="53"/>
      <c r="K20" s="53"/>
      <c r="L20" s="53"/>
      <c r="M20" s="53" t="s">
        <v>53</v>
      </c>
      <c r="N20" s="53" t="s">
        <v>54</v>
      </c>
      <c r="O20" s="53" t="s">
        <v>55</v>
      </c>
      <c r="P20" s="54" t="s">
        <v>94</v>
      </c>
      <c r="Q20" s="56">
        <v>3988000000</v>
      </c>
      <c r="R20" s="56">
        <v>0</v>
      </c>
      <c r="S20" s="56">
        <v>0</v>
      </c>
      <c r="T20" s="56">
        <v>3988000000</v>
      </c>
      <c r="U20" s="56">
        <v>0</v>
      </c>
      <c r="V20" s="56">
        <v>3453841349</v>
      </c>
      <c r="W20" s="56">
        <v>534158651</v>
      </c>
      <c r="X20" s="56">
        <v>3402579901</v>
      </c>
      <c r="Y20" s="56">
        <v>1583646194</v>
      </c>
      <c r="Z20" s="56">
        <v>1583646194</v>
      </c>
      <c r="AA20" s="56">
        <v>1583646194</v>
      </c>
    </row>
    <row r="21" spans="1:27" ht="22.5">
      <c r="A21" s="53" t="s">
        <v>48</v>
      </c>
      <c r="B21" s="54" t="s">
        <v>49</v>
      </c>
      <c r="C21" s="55" t="s">
        <v>95</v>
      </c>
      <c r="D21" s="53" t="s">
        <v>51</v>
      </c>
      <c r="E21" s="53" t="s">
        <v>61</v>
      </c>
      <c r="F21" s="53" t="s">
        <v>92</v>
      </c>
      <c r="G21" s="53" t="s">
        <v>58</v>
      </c>
      <c r="H21" s="53" t="s">
        <v>93</v>
      </c>
      <c r="I21" s="53"/>
      <c r="J21" s="53"/>
      <c r="K21" s="53"/>
      <c r="L21" s="53"/>
      <c r="M21" s="53" t="s">
        <v>53</v>
      </c>
      <c r="N21" s="53" t="s">
        <v>54</v>
      </c>
      <c r="O21" s="53" t="s">
        <v>55</v>
      </c>
      <c r="P21" s="54" t="s">
        <v>96</v>
      </c>
      <c r="Q21" s="56">
        <v>96930000</v>
      </c>
      <c r="R21" s="56">
        <v>0</v>
      </c>
      <c r="S21" s="56">
        <v>0</v>
      </c>
      <c r="T21" s="56">
        <v>96930000</v>
      </c>
      <c r="U21" s="56">
        <v>0</v>
      </c>
      <c r="V21" s="56">
        <v>96930000</v>
      </c>
      <c r="W21" s="56">
        <v>0</v>
      </c>
      <c r="X21" s="56">
        <v>68667139</v>
      </c>
      <c r="Y21" s="56">
        <v>68667139</v>
      </c>
      <c r="Z21" s="56">
        <v>68667139</v>
      </c>
      <c r="AA21" s="56">
        <v>68667139</v>
      </c>
    </row>
    <row r="22" spans="1:27" ht="22.5">
      <c r="A22" s="53" t="s">
        <v>48</v>
      </c>
      <c r="B22" s="54" t="s">
        <v>49</v>
      </c>
      <c r="C22" s="55" t="s">
        <v>97</v>
      </c>
      <c r="D22" s="53" t="s">
        <v>51</v>
      </c>
      <c r="E22" s="53" t="s">
        <v>61</v>
      </c>
      <c r="F22" s="53" t="s">
        <v>54</v>
      </c>
      <c r="G22" s="53" t="s">
        <v>52</v>
      </c>
      <c r="H22" s="53" t="s">
        <v>98</v>
      </c>
      <c r="I22" s="53"/>
      <c r="J22" s="53"/>
      <c r="K22" s="53"/>
      <c r="L22" s="53"/>
      <c r="M22" s="53" t="s">
        <v>53</v>
      </c>
      <c r="N22" s="53" t="s">
        <v>54</v>
      </c>
      <c r="O22" s="53" t="s">
        <v>55</v>
      </c>
      <c r="P22" s="54" t="s">
        <v>99</v>
      </c>
      <c r="Q22" s="56">
        <v>770600000</v>
      </c>
      <c r="R22" s="56">
        <v>0</v>
      </c>
      <c r="S22" s="56">
        <v>0</v>
      </c>
      <c r="T22" s="56">
        <v>770600000</v>
      </c>
      <c r="U22" s="56">
        <v>0</v>
      </c>
      <c r="V22" s="56">
        <v>50000000</v>
      </c>
      <c r="W22" s="56">
        <v>720600000</v>
      </c>
      <c r="X22" s="56">
        <v>46777743.159999996</v>
      </c>
      <c r="Y22" s="56">
        <v>46777743.159999996</v>
      </c>
      <c r="Z22" s="56">
        <v>46777743.159999996</v>
      </c>
      <c r="AA22" s="56">
        <v>46777743.159999996</v>
      </c>
    </row>
    <row r="23" spans="1:27" ht="22.5">
      <c r="A23" s="53" t="s">
        <v>48</v>
      </c>
      <c r="B23" s="54" t="s">
        <v>49</v>
      </c>
      <c r="C23" s="55" t="s">
        <v>100</v>
      </c>
      <c r="D23" s="53" t="s">
        <v>51</v>
      </c>
      <c r="E23" s="53" t="s">
        <v>61</v>
      </c>
      <c r="F23" s="53" t="s">
        <v>54</v>
      </c>
      <c r="G23" s="53" t="s">
        <v>52</v>
      </c>
      <c r="H23" s="53" t="s">
        <v>101</v>
      </c>
      <c r="I23" s="53"/>
      <c r="J23" s="53"/>
      <c r="K23" s="53"/>
      <c r="L23" s="53"/>
      <c r="M23" s="53" t="s">
        <v>53</v>
      </c>
      <c r="N23" s="53" t="s">
        <v>54</v>
      </c>
      <c r="O23" s="53" t="s">
        <v>55</v>
      </c>
      <c r="P23" s="54" t="s">
        <v>102</v>
      </c>
      <c r="Q23" s="56">
        <v>40200000</v>
      </c>
      <c r="R23" s="56">
        <v>0</v>
      </c>
      <c r="S23" s="56">
        <v>0</v>
      </c>
      <c r="T23" s="56">
        <v>40200000</v>
      </c>
      <c r="U23" s="56">
        <v>0</v>
      </c>
      <c r="V23" s="56">
        <v>0</v>
      </c>
      <c r="W23" s="56">
        <v>40200000</v>
      </c>
      <c r="X23" s="56">
        <v>0</v>
      </c>
      <c r="Y23" s="56">
        <v>0</v>
      </c>
      <c r="Z23" s="56">
        <v>0</v>
      </c>
      <c r="AA23" s="56">
        <v>0</v>
      </c>
    </row>
    <row r="24" spans="1:27" ht="22.5">
      <c r="A24" s="53" t="s">
        <v>48</v>
      </c>
      <c r="B24" s="54" t="s">
        <v>49</v>
      </c>
      <c r="C24" s="55" t="s">
        <v>103</v>
      </c>
      <c r="D24" s="53" t="s">
        <v>51</v>
      </c>
      <c r="E24" s="53" t="s">
        <v>104</v>
      </c>
      <c r="F24" s="53" t="s">
        <v>52</v>
      </c>
      <c r="G24" s="53"/>
      <c r="H24" s="53"/>
      <c r="I24" s="53"/>
      <c r="J24" s="53"/>
      <c r="K24" s="53"/>
      <c r="L24" s="53"/>
      <c r="M24" s="53" t="s">
        <v>53</v>
      </c>
      <c r="N24" s="53" t="s">
        <v>54</v>
      </c>
      <c r="O24" s="53" t="s">
        <v>55</v>
      </c>
      <c r="P24" s="54" t="s">
        <v>105</v>
      </c>
      <c r="Q24" s="56">
        <v>120720000</v>
      </c>
      <c r="R24" s="56">
        <v>0</v>
      </c>
      <c r="S24" s="56">
        <v>0</v>
      </c>
      <c r="T24" s="56">
        <v>120720000</v>
      </c>
      <c r="U24" s="56">
        <v>0</v>
      </c>
      <c r="V24" s="56">
        <v>104573000</v>
      </c>
      <c r="W24" s="56">
        <v>16147000</v>
      </c>
      <c r="X24" s="56">
        <v>90429250</v>
      </c>
      <c r="Y24" s="56">
        <v>90429250</v>
      </c>
      <c r="Z24" s="56">
        <v>90429250</v>
      </c>
      <c r="AA24" s="56">
        <v>90429250</v>
      </c>
    </row>
    <row r="25" spans="1:27" ht="22.5">
      <c r="A25" s="53" t="s">
        <v>48</v>
      </c>
      <c r="B25" s="54" t="s">
        <v>49</v>
      </c>
      <c r="C25" s="55" t="s">
        <v>106</v>
      </c>
      <c r="D25" s="53" t="s">
        <v>51</v>
      </c>
      <c r="E25" s="53" t="s">
        <v>104</v>
      </c>
      <c r="F25" s="53" t="s">
        <v>92</v>
      </c>
      <c r="G25" s="53" t="s">
        <v>52</v>
      </c>
      <c r="H25" s="53"/>
      <c r="I25" s="53"/>
      <c r="J25" s="53"/>
      <c r="K25" s="53"/>
      <c r="L25" s="53"/>
      <c r="M25" s="53" t="s">
        <v>53</v>
      </c>
      <c r="N25" s="53" t="s">
        <v>54</v>
      </c>
      <c r="O25" s="53" t="s">
        <v>55</v>
      </c>
      <c r="P25" s="54" t="s">
        <v>107</v>
      </c>
      <c r="Q25" s="56">
        <v>0</v>
      </c>
      <c r="R25" s="56">
        <v>176909733</v>
      </c>
      <c r="S25" s="56">
        <v>176909733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</row>
    <row r="26" spans="1:27" ht="22.5">
      <c r="A26" s="53" t="s">
        <v>48</v>
      </c>
      <c r="B26" s="54" t="s">
        <v>49</v>
      </c>
      <c r="C26" s="55" t="s">
        <v>106</v>
      </c>
      <c r="D26" s="53" t="s">
        <v>51</v>
      </c>
      <c r="E26" s="53" t="s">
        <v>104</v>
      </c>
      <c r="F26" s="53" t="s">
        <v>92</v>
      </c>
      <c r="G26" s="53" t="s">
        <v>52</v>
      </c>
      <c r="H26" s="53"/>
      <c r="I26" s="53"/>
      <c r="J26" s="53"/>
      <c r="K26" s="53"/>
      <c r="L26" s="53"/>
      <c r="M26" s="53" t="s">
        <v>53</v>
      </c>
      <c r="N26" s="53" t="s">
        <v>54</v>
      </c>
      <c r="O26" s="53" t="s">
        <v>90</v>
      </c>
      <c r="P26" s="54" t="s">
        <v>107</v>
      </c>
      <c r="Q26" s="56">
        <v>0</v>
      </c>
      <c r="R26" s="56">
        <v>176909733</v>
      </c>
      <c r="S26" s="56">
        <v>0</v>
      </c>
      <c r="T26" s="56">
        <v>176909733</v>
      </c>
      <c r="U26" s="56">
        <v>0</v>
      </c>
      <c r="V26" s="56">
        <v>175854606</v>
      </c>
      <c r="W26" s="56">
        <v>1055127</v>
      </c>
      <c r="X26" s="56">
        <v>175854606</v>
      </c>
      <c r="Y26" s="56">
        <v>175854606</v>
      </c>
      <c r="Z26" s="56">
        <v>175854606</v>
      </c>
      <c r="AA26" s="56">
        <v>175854606</v>
      </c>
    </row>
    <row r="27" spans="1:27" ht="22.5">
      <c r="A27" s="53" t="s">
        <v>48</v>
      </c>
      <c r="B27" s="54" t="s">
        <v>49</v>
      </c>
      <c r="C27" s="55" t="s">
        <v>106</v>
      </c>
      <c r="D27" s="53" t="s">
        <v>51</v>
      </c>
      <c r="E27" s="53" t="s">
        <v>104</v>
      </c>
      <c r="F27" s="53" t="s">
        <v>92</v>
      </c>
      <c r="G27" s="53" t="s">
        <v>52</v>
      </c>
      <c r="H27" s="53"/>
      <c r="I27" s="53"/>
      <c r="J27" s="53"/>
      <c r="K27" s="53"/>
      <c r="L27" s="53"/>
      <c r="M27" s="53" t="s">
        <v>53</v>
      </c>
      <c r="N27" s="53" t="s">
        <v>82</v>
      </c>
      <c r="O27" s="53" t="s">
        <v>90</v>
      </c>
      <c r="P27" s="54" t="s">
        <v>107</v>
      </c>
      <c r="Q27" s="56">
        <v>158320000</v>
      </c>
      <c r="R27" s="56">
        <v>0</v>
      </c>
      <c r="S27" s="56">
        <v>0</v>
      </c>
      <c r="T27" s="56">
        <v>158320000</v>
      </c>
      <c r="U27" s="56">
        <v>0</v>
      </c>
      <c r="V27" s="56">
        <v>158320000</v>
      </c>
      <c r="W27" s="56">
        <v>0</v>
      </c>
      <c r="X27" s="56">
        <v>158320000</v>
      </c>
      <c r="Y27" s="56">
        <v>158320000</v>
      </c>
      <c r="Z27" s="56">
        <v>158320000</v>
      </c>
      <c r="AA27" s="56">
        <v>158320000</v>
      </c>
    </row>
    <row r="28" spans="1:27" ht="22.5">
      <c r="A28" s="53" t="s">
        <v>48</v>
      </c>
      <c r="B28" s="54" t="s">
        <v>49</v>
      </c>
      <c r="C28" s="55" t="s">
        <v>108</v>
      </c>
      <c r="D28" s="53" t="s">
        <v>109</v>
      </c>
      <c r="E28" s="53" t="s">
        <v>110</v>
      </c>
      <c r="F28" s="53" t="s">
        <v>111</v>
      </c>
      <c r="G28" s="53" t="s">
        <v>112</v>
      </c>
      <c r="H28" s="53" t="s">
        <v>17</v>
      </c>
      <c r="I28" s="53" t="s">
        <v>17</v>
      </c>
      <c r="J28" s="53" t="s">
        <v>17</v>
      </c>
      <c r="K28" s="53" t="s">
        <v>17</v>
      </c>
      <c r="L28" s="53" t="s">
        <v>17</v>
      </c>
      <c r="M28" s="53" t="s">
        <v>53</v>
      </c>
      <c r="N28" s="53" t="s">
        <v>82</v>
      </c>
      <c r="O28" s="53" t="s">
        <v>55</v>
      </c>
      <c r="P28" s="54" t="s">
        <v>113</v>
      </c>
      <c r="Q28" s="56">
        <v>0</v>
      </c>
      <c r="R28" s="56">
        <v>3700000000</v>
      </c>
      <c r="S28" s="56">
        <v>0</v>
      </c>
      <c r="T28" s="56">
        <v>3700000000</v>
      </c>
      <c r="U28" s="56">
        <v>0</v>
      </c>
      <c r="V28" s="56">
        <v>3700000000</v>
      </c>
      <c r="W28" s="56">
        <v>0</v>
      </c>
      <c r="X28" s="56">
        <v>3700000000</v>
      </c>
      <c r="Y28" s="56">
        <v>3700000000</v>
      </c>
      <c r="Z28" s="56">
        <v>3700000000</v>
      </c>
      <c r="AA28" s="56">
        <v>3700000000</v>
      </c>
    </row>
    <row r="29" spans="1:27" ht="22.5">
      <c r="A29" s="53" t="s">
        <v>48</v>
      </c>
      <c r="B29" s="54" t="s">
        <v>49</v>
      </c>
      <c r="C29" s="55" t="s">
        <v>108</v>
      </c>
      <c r="D29" s="53" t="s">
        <v>109</v>
      </c>
      <c r="E29" s="53" t="s">
        <v>110</v>
      </c>
      <c r="F29" s="53" t="s">
        <v>111</v>
      </c>
      <c r="G29" s="53" t="s">
        <v>112</v>
      </c>
      <c r="H29" s="53" t="s">
        <v>17</v>
      </c>
      <c r="I29" s="53" t="s">
        <v>17</v>
      </c>
      <c r="J29" s="53" t="s">
        <v>17</v>
      </c>
      <c r="K29" s="53" t="s">
        <v>17</v>
      </c>
      <c r="L29" s="53" t="s">
        <v>17</v>
      </c>
      <c r="M29" s="53" t="s">
        <v>53</v>
      </c>
      <c r="N29" s="53" t="s">
        <v>67</v>
      </c>
      <c r="O29" s="53" t="s">
        <v>55</v>
      </c>
      <c r="P29" s="54" t="s">
        <v>113</v>
      </c>
      <c r="Q29" s="56">
        <v>764885165</v>
      </c>
      <c r="R29" s="56">
        <v>0</v>
      </c>
      <c r="S29" s="56">
        <v>0</v>
      </c>
      <c r="T29" s="56">
        <v>764885165</v>
      </c>
      <c r="U29" s="56">
        <v>0</v>
      </c>
      <c r="V29" s="56">
        <v>755480452</v>
      </c>
      <c r="W29" s="56">
        <v>9404713</v>
      </c>
      <c r="X29" s="56">
        <v>755480452</v>
      </c>
      <c r="Y29" s="56">
        <v>593431138</v>
      </c>
      <c r="Z29" s="56">
        <v>593431138</v>
      </c>
      <c r="AA29" s="56">
        <v>593431138</v>
      </c>
    </row>
    <row r="30" spans="1:27" ht="22.5">
      <c r="A30" s="53" t="s">
        <v>48</v>
      </c>
      <c r="B30" s="54" t="s">
        <v>49</v>
      </c>
      <c r="C30" s="55" t="s">
        <v>114</v>
      </c>
      <c r="D30" s="53" t="s">
        <v>109</v>
      </c>
      <c r="E30" s="53" t="s">
        <v>115</v>
      </c>
      <c r="F30" s="53" t="s">
        <v>111</v>
      </c>
      <c r="G30" s="53" t="s">
        <v>116</v>
      </c>
      <c r="H30" s="53" t="s">
        <v>17</v>
      </c>
      <c r="I30" s="53" t="s">
        <v>17</v>
      </c>
      <c r="J30" s="53" t="s">
        <v>17</v>
      </c>
      <c r="K30" s="53" t="s">
        <v>17</v>
      </c>
      <c r="L30" s="53" t="s">
        <v>17</v>
      </c>
      <c r="M30" s="53" t="s">
        <v>53</v>
      </c>
      <c r="N30" s="53" t="s">
        <v>67</v>
      </c>
      <c r="O30" s="53" t="s">
        <v>55</v>
      </c>
      <c r="P30" s="54" t="s">
        <v>117</v>
      </c>
      <c r="Q30" s="56">
        <v>3504397040</v>
      </c>
      <c r="R30" s="56">
        <v>0</v>
      </c>
      <c r="S30" s="56">
        <v>0</v>
      </c>
      <c r="T30" s="56">
        <v>3504397040</v>
      </c>
      <c r="U30" s="56">
        <v>0</v>
      </c>
      <c r="V30" s="56">
        <v>3443652019</v>
      </c>
      <c r="W30" s="56">
        <v>60745021</v>
      </c>
      <c r="X30" s="56">
        <v>2442881768</v>
      </c>
      <c r="Y30" s="56">
        <v>1804790413</v>
      </c>
      <c r="Z30" s="56">
        <v>1804790413</v>
      </c>
      <c r="AA30" s="56">
        <v>1804790413</v>
      </c>
    </row>
    <row r="31" spans="1:27" ht="22.5">
      <c r="A31" s="53" t="s">
        <v>48</v>
      </c>
      <c r="B31" s="54" t="s">
        <v>49</v>
      </c>
      <c r="C31" s="55" t="s">
        <v>118</v>
      </c>
      <c r="D31" s="53" t="s">
        <v>109</v>
      </c>
      <c r="E31" s="53" t="s">
        <v>115</v>
      </c>
      <c r="F31" s="53" t="s">
        <v>111</v>
      </c>
      <c r="G31" s="53" t="s">
        <v>119</v>
      </c>
      <c r="H31" s="53" t="s">
        <v>17</v>
      </c>
      <c r="I31" s="53" t="s">
        <v>17</v>
      </c>
      <c r="J31" s="53" t="s">
        <v>17</v>
      </c>
      <c r="K31" s="53" t="s">
        <v>17</v>
      </c>
      <c r="L31" s="53" t="s">
        <v>17</v>
      </c>
      <c r="M31" s="53" t="s">
        <v>53</v>
      </c>
      <c r="N31" s="53" t="s">
        <v>82</v>
      </c>
      <c r="O31" s="53" t="s">
        <v>55</v>
      </c>
      <c r="P31" s="54" t="s">
        <v>120</v>
      </c>
      <c r="Q31" s="56">
        <v>1800000000</v>
      </c>
      <c r="R31" s="56">
        <v>0</v>
      </c>
      <c r="S31" s="56">
        <v>0</v>
      </c>
      <c r="T31" s="56">
        <v>1800000000</v>
      </c>
      <c r="U31" s="56">
        <v>0</v>
      </c>
      <c r="V31" s="56">
        <v>1800000000</v>
      </c>
      <c r="W31" s="56">
        <v>0</v>
      </c>
      <c r="X31" s="56">
        <v>1800000000</v>
      </c>
      <c r="Y31" s="56">
        <v>1180000000</v>
      </c>
      <c r="Z31" s="56">
        <v>1180000000</v>
      </c>
      <c r="AA31" s="56">
        <v>1180000000</v>
      </c>
    </row>
    <row r="32" spans="1:27" ht="22.5">
      <c r="A32" s="53" t="s">
        <v>48</v>
      </c>
      <c r="B32" s="54" t="s">
        <v>49</v>
      </c>
      <c r="C32" s="55" t="s">
        <v>118</v>
      </c>
      <c r="D32" s="53" t="s">
        <v>109</v>
      </c>
      <c r="E32" s="53" t="s">
        <v>115</v>
      </c>
      <c r="F32" s="53" t="s">
        <v>111</v>
      </c>
      <c r="G32" s="53" t="s">
        <v>119</v>
      </c>
      <c r="H32" s="53" t="s">
        <v>17</v>
      </c>
      <c r="I32" s="53" t="s">
        <v>17</v>
      </c>
      <c r="J32" s="53" t="s">
        <v>17</v>
      </c>
      <c r="K32" s="53" t="s">
        <v>17</v>
      </c>
      <c r="L32" s="53" t="s">
        <v>17</v>
      </c>
      <c r="M32" s="53" t="s">
        <v>53</v>
      </c>
      <c r="N32" s="53" t="s">
        <v>67</v>
      </c>
      <c r="O32" s="53" t="s">
        <v>55</v>
      </c>
      <c r="P32" s="54" t="s">
        <v>120</v>
      </c>
      <c r="Q32" s="56">
        <v>4682260385</v>
      </c>
      <c r="R32" s="56">
        <v>0</v>
      </c>
      <c r="S32" s="56">
        <v>0</v>
      </c>
      <c r="T32" s="56">
        <v>4682260385</v>
      </c>
      <c r="U32" s="56">
        <v>0</v>
      </c>
      <c r="V32" s="56">
        <v>4459694326</v>
      </c>
      <c r="W32" s="56">
        <v>222566059</v>
      </c>
      <c r="X32" s="56">
        <v>4327583709</v>
      </c>
      <c r="Y32" s="56">
        <v>3428528610</v>
      </c>
      <c r="Z32" s="56">
        <v>3428528610</v>
      </c>
      <c r="AA32" s="56">
        <v>3428528610</v>
      </c>
    </row>
    <row r="33" spans="1:27" ht="22.5">
      <c r="A33" s="53" t="s">
        <v>48</v>
      </c>
      <c r="B33" s="54" t="s">
        <v>49</v>
      </c>
      <c r="C33" s="55" t="s">
        <v>121</v>
      </c>
      <c r="D33" s="53" t="s">
        <v>109</v>
      </c>
      <c r="E33" s="53" t="s">
        <v>115</v>
      </c>
      <c r="F33" s="53" t="s">
        <v>111</v>
      </c>
      <c r="G33" s="53" t="s">
        <v>67</v>
      </c>
      <c r="H33" s="53" t="s">
        <v>17</v>
      </c>
      <c r="I33" s="53" t="s">
        <v>17</v>
      </c>
      <c r="J33" s="53" t="s">
        <v>17</v>
      </c>
      <c r="K33" s="53" t="s">
        <v>17</v>
      </c>
      <c r="L33" s="53" t="s">
        <v>17</v>
      </c>
      <c r="M33" s="53" t="s">
        <v>53</v>
      </c>
      <c r="N33" s="53" t="s">
        <v>122</v>
      </c>
      <c r="O33" s="53" t="s">
        <v>55</v>
      </c>
      <c r="P33" s="54" t="s">
        <v>123</v>
      </c>
      <c r="Q33" s="56">
        <v>1531085001</v>
      </c>
      <c r="R33" s="56">
        <v>0</v>
      </c>
      <c r="S33" s="56">
        <v>1531085001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</row>
    <row r="34" spans="1:27" ht="22.5">
      <c r="A34" s="53" t="s">
        <v>48</v>
      </c>
      <c r="B34" s="54" t="s">
        <v>49</v>
      </c>
      <c r="C34" s="55" t="s">
        <v>121</v>
      </c>
      <c r="D34" s="53" t="s">
        <v>109</v>
      </c>
      <c r="E34" s="53" t="s">
        <v>115</v>
      </c>
      <c r="F34" s="53" t="s">
        <v>111</v>
      </c>
      <c r="G34" s="53" t="s">
        <v>67</v>
      </c>
      <c r="H34" s="53" t="s">
        <v>17</v>
      </c>
      <c r="I34" s="53" t="s">
        <v>17</v>
      </c>
      <c r="J34" s="53" t="s">
        <v>17</v>
      </c>
      <c r="K34" s="53" t="s">
        <v>17</v>
      </c>
      <c r="L34" s="53" t="s">
        <v>17</v>
      </c>
      <c r="M34" s="53" t="s">
        <v>53</v>
      </c>
      <c r="N34" s="53" t="s">
        <v>116</v>
      </c>
      <c r="O34" s="53" t="s">
        <v>55</v>
      </c>
      <c r="P34" s="54" t="s">
        <v>123</v>
      </c>
      <c r="Q34" s="56">
        <v>0</v>
      </c>
      <c r="R34" s="56">
        <v>1531085001</v>
      </c>
      <c r="S34" s="56">
        <v>0</v>
      </c>
      <c r="T34" s="56">
        <v>1531085001</v>
      </c>
      <c r="U34" s="56">
        <v>0</v>
      </c>
      <c r="V34" s="56">
        <v>0</v>
      </c>
      <c r="W34" s="56">
        <v>1531085001</v>
      </c>
      <c r="X34" s="56">
        <v>0</v>
      </c>
      <c r="Y34" s="56">
        <v>0</v>
      </c>
      <c r="Z34" s="56">
        <v>0</v>
      </c>
      <c r="AA34" s="56">
        <v>0</v>
      </c>
    </row>
    <row r="35" spans="1:27" ht="22.5">
      <c r="A35" s="53" t="s">
        <v>48</v>
      </c>
      <c r="B35" s="54" t="s">
        <v>49</v>
      </c>
      <c r="C35" s="55" t="s">
        <v>121</v>
      </c>
      <c r="D35" s="53" t="s">
        <v>109</v>
      </c>
      <c r="E35" s="53" t="s">
        <v>115</v>
      </c>
      <c r="F35" s="53" t="s">
        <v>111</v>
      </c>
      <c r="G35" s="53" t="s">
        <v>67</v>
      </c>
      <c r="H35" s="53" t="s">
        <v>17</v>
      </c>
      <c r="I35" s="53" t="s">
        <v>17</v>
      </c>
      <c r="J35" s="53" t="s">
        <v>17</v>
      </c>
      <c r="K35" s="53" t="s">
        <v>17</v>
      </c>
      <c r="L35" s="53" t="s">
        <v>17</v>
      </c>
      <c r="M35" s="53" t="s">
        <v>53</v>
      </c>
      <c r="N35" s="53" t="s">
        <v>67</v>
      </c>
      <c r="O35" s="53" t="s">
        <v>55</v>
      </c>
      <c r="P35" s="54" t="s">
        <v>123</v>
      </c>
      <c r="Q35" s="56">
        <v>2860000000</v>
      </c>
      <c r="R35" s="56">
        <v>0</v>
      </c>
      <c r="S35" s="56">
        <v>0</v>
      </c>
      <c r="T35" s="56">
        <v>2860000000</v>
      </c>
      <c r="U35" s="56">
        <v>0</v>
      </c>
      <c r="V35" s="56">
        <v>2448654380</v>
      </c>
      <c r="W35" s="56">
        <v>411345620</v>
      </c>
      <c r="X35" s="56">
        <v>2325845380</v>
      </c>
      <c r="Y35" s="56">
        <v>1804013134</v>
      </c>
      <c r="Z35" s="56">
        <v>1804013134</v>
      </c>
      <c r="AA35" s="56">
        <v>1804013134</v>
      </c>
    </row>
    <row r="36" spans="1:27" ht="22.5">
      <c r="A36" s="53" t="s">
        <v>48</v>
      </c>
      <c r="B36" s="54" t="s">
        <v>49</v>
      </c>
      <c r="C36" s="55" t="s">
        <v>124</v>
      </c>
      <c r="D36" s="53" t="s">
        <v>109</v>
      </c>
      <c r="E36" s="53" t="s">
        <v>125</v>
      </c>
      <c r="F36" s="53" t="s">
        <v>111</v>
      </c>
      <c r="G36" s="53" t="s">
        <v>126</v>
      </c>
      <c r="H36" s="53" t="s">
        <v>17</v>
      </c>
      <c r="I36" s="53" t="s">
        <v>17</v>
      </c>
      <c r="J36" s="53" t="s">
        <v>17</v>
      </c>
      <c r="K36" s="53" t="s">
        <v>17</v>
      </c>
      <c r="L36" s="53" t="s">
        <v>17</v>
      </c>
      <c r="M36" s="53" t="s">
        <v>53</v>
      </c>
      <c r="N36" s="53" t="s">
        <v>67</v>
      </c>
      <c r="O36" s="53" t="s">
        <v>55</v>
      </c>
      <c r="P36" s="54" t="s">
        <v>127</v>
      </c>
      <c r="Q36" s="56">
        <v>3000000000</v>
      </c>
      <c r="R36" s="56">
        <v>0</v>
      </c>
      <c r="S36" s="56">
        <v>0</v>
      </c>
      <c r="T36" s="56">
        <v>3000000000</v>
      </c>
      <c r="U36" s="56">
        <v>0</v>
      </c>
      <c r="V36" s="56">
        <v>2903111335</v>
      </c>
      <c r="W36" s="56">
        <v>96888665</v>
      </c>
      <c r="X36" s="56">
        <v>2903111335</v>
      </c>
      <c r="Y36" s="56">
        <v>2017048833</v>
      </c>
      <c r="Z36" s="56">
        <v>2017048833</v>
      </c>
      <c r="AA36" s="56">
        <v>2017048833</v>
      </c>
    </row>
    <row r="37" spans="1:27" ht="33.75">
      <c r="A37" s="53" t="s">
        <v>48</v>
      </c>
      <c r="B37" s="54" t="s">
        <v>49</v>
      </c>
      <c r="C37" s="55" t="s">
        <v>128</v>
      </c>
      <c r="D37" s="53" t="s">
        <v>109</v>
      </c>
      <c r="E37" s="53" t="s">
        <v>129</v>
      </c>
      <c r="F37" s="53" t="s">
        <v>111</v>
      </c>
      <c r="G37" s="53" t="s">
        <v>130</v>
      </c>
      <c r="H37" s="53" t="s">
        <v>17</v>
      </c>
      <c r="I37" s="53" t="s">
        <v>17</v>
      </c>
      <c r="J37" s="53" t="s">
        <v>17</v>
      </c>
      <c r="K37" s="53" t="s">
        <v>17</v>
      </c>
      <c r="L37" s="53" t="s">
        <v>17</v>
      </c>
      <c r="M37" s="53" t="s">
        <v>53</v>
      </c>
      <c r="N37" s="53" t="s">
        <v>82</v>
      </c>
      <c r="O37" s="53" t="s">
        <v>55</v>
      </c>
      <c r="P37" s="54" t="s">
        <v>131</v>
      </c>
      <c r="Q37" s="56">
        <v>4535120573</v>
      </c>
      <c r="R37" s="56">
        <v>0</v>
      </c>
      <c r="S37" s="56">
        <v>0</v>
      </c>
      <c r="T37" s="56">
        <v>4535120573</v>
      </c>
      <c r="U37" s="56">
        <v>0</v>
      </c>
      <c r="V37" s="56">
        <v>4126543414</v>
      </c>
      <c r="W37" s="56">
        <v>408577159</v>
      </c>
      <c r="X37" s="56">
        <v>3938067951.52</v>
      </c>
      <c r="Y37" s="56">
        <v>1575735874.52</v>
      </c>
      <c r="Z37" s="56">
        <v>1575735874.52</v>
      </c>
      <c r="AA37" s="56">
        <v>1575735874.52</v>
      </c>
    </row>
    <row r="38" spans="1:27" ht="33.75">
      <c r="A38" s="53" t="s">
        <v>48</v>
      </c>
      <c r="B38" s="54" t="s">
        <v>49</v>
      </c>
      <c r="C38" s="55" t="s">
        <v>250</v>
      </c>
      <c r="D38" s="53" t="s">
        <v>109</v>
      </c>
      <c r="E38" s="53" t="s">
        <v>133</v>
      </c>
      <c r="F38" s="53" t="s">
        <v>111</v>
      </c>
      <c r="G38" s="53" t="s">
        <v>143</v>
      </c>
      <c r="H38" s="53"/>
      <c r="I38" s="53"/>
      <c r="J38" s="53"/>
      <c r="K38" s="53"/>
      <c r="L38" s="53"/>
      <c r="M38" s="53" t="s">
        <v>53</v>
      </c>
      <c r="N38" s="53" t="s">
        <v>67</v>
      </c>
      <c r="O38" s="53" t="s">
        <v>55</v>
      </c>
      <c r="P38" s="54" t="s">
        <v>251</v>
      </c>
      <c r="Q38" s="56">
        <v>0</v>
      </c>
      <c r="R38" s="56">
        <v>171586000</v>
      </c>
      <c r="S38" s="56">
        <v>0</v>
      </c>
      <c r="T38" s="56">
        <v>171586000</v>
      </c>
      <c r="U38" s="56">
        <v>0</v>
      </c>
      <c r="V38" s="56">
        <v>171586000</v>
      </c>
      <c r="W38" s="56">
        <v>0</v>
      </c>
      <c r="X38" s="56">
        <v>0</v>
      </c>
      <c r="Y38" s="56">
        <v>0</v>
      </c>
      <c r="Z38" s="56">
        <v>0</v>
      </c>
      <c r="AA38" s="56">
        <v>0</v>
      </c>
    </row>
    <row r="39" spans="1:27" ht="22.5">
      <c r="A39" s="53" t="s">
        <v>48</v>
      </c>
      <c r="B39" s="54" t="s">
        <v>49</v>
      </c>
      <c r="C39" s="55" t="s">
        <v>132</v>
      </c>
      <c r="D39" s="53" t="s">
        <v>109</v>
      </c>
      <c r="E39" s="53" t="s">
        <v>133</v>
      </c>
      <c r="F39" s="53" t="s">
        <v>111</v>
      </c>
      <c r="G39" s="53" t="s">
        <v>134</v>
      </c>
      <c r="H39" s="53" t="s">
        <v>17</v>
      </c>
      <c r="I39" s="53" t="s">
        <v>17</v>
      </c>
      <c r="J39" s="53" t="s">
        <v>17</v>
      </c>
      <c r="K39" s="53" t="s">
        <v>17</v>
      </c>
      <c r="L39" s="53" t="s">
        <v>17</v>
      </c>
      <c r="M39" s="53" t="s">
        <v>53</v>
      </c>
      <c r="N39" s="53" t="s">
        <v>67</v>
      </c>
      <c r="O39" s="53" t="s">
        <v>55</v>
      </c>
      <c r="P39" s="54" t="s">
        <v>135</v>
      </c>
      <c r="Q39" s="56">
        <v>2100000000</v>
      </c>
      <c r="R39" s="56">
        <v>0</v>
      </c>
      <c r="S39" s="56">
        <v>0</v>
      </c>
      <c r="T39" s="56">
        <v>2100000000</v>
      </c>
      <c r="U39" s="56">
        <v>0</v>
      </c>
      <c r="V39" s="56">
        <v>1746220833</v>
      </c>
      <c r="W39" s="56">
        <v>353779167</v>
      </c>
      <c r="X39" s="56">
        <v>1528695813</v>
      </c>
      <c r="Y39" s="56">
        <v>787708149</v>
      </c>
      <c r="Z39" s="56">
        <v>787708149</v>
      </c>
      <c r="AA39" s="56">
        <v>787708149</v>
      </c>
    </row>
    <row r="40" spans="1:27" ht="22.5">
      <c r="A40" s="53" t="s">
        <v>48</v>
      </c>
      <c r="B40" s="54" t="s">
        <v>49</v>
      </c>
      <c r="C40" s="55" t="s">
        <v>136</v>
      </c>
      <c r="D40" s="53" t="s">
        <v>109</v>
      </c>
      <c r="E40" s="53" t="s">
        <v>133</v>
      </c>
      <c r="F40" s="53" t="s">
        <v>111</v>
      </c>
      <c r="G40" s="53" t="s">
        <v>54</v>
      </c>
      <c r="H40" s="53" t="s">
        <v>17</v>
      </c>
      <c r="I40" s="53" t="s">
        <v>17</v>
      </c>
      <c r="J40" s="53" t="s">
        <v>17</v>
      </c>
      <c r="K40" s="53" t="s">
        <v>17</v>
      </c>
      <c r="L40" s="53" t="s">
        <v>17</v>
      </c>
      <c r="M40" s="53" t="s">
        <v>53</v>
      </c>
      <c r="N40" s="53" t="s">
        <v>67</v>
      </c>
      <c r="O40" s="53" t="s">
        <v>55</v>
      </c>
      <c r="P40" s="54" t="s">
        <v>137</v>
      </c>
      <c r="Q40" s="56">
        <v>3158778153</v>
      </c>
      <c r="R40" s="56">
        <v>0</v>
      </c>
      <c r="S40" s="56">
        <v>171586000</v>
      </c>
      <c r="T40" s="56">
        <v>2987192153</v>
      </c>
      <c r="U40" s="56">
        <v>0</v>
      </c>
      <c r="V40" s="56">
        <v>2731985421</v>
      </c>
      <c r="W40" s="56">
        <v>255206732</v>
      </c>
      <c r="X40" s="56">
        <v>2118892447</v>
      </c>
      <c r="Y40" s="56">
        <v>1130175268</v>
      </c>
      <c r="Z40" s="56">
        <v>1130175268</v>
      </c>
      <c r="AA40" s="56">
        <v>1130175268</v>
      </c>
    </row>
    <row r="41" spans="1:27" ht="33.75">
      <c r="A41" s="53" t="s">
        <v>48</v>
      </c>
      <c r="B41" s="54" t="s">
        <v>49</v>
      </c>
      <c r="C41" s="55" t="s">
        <v>138</v>
      </c>
      <c r="D41" s="53" t="s">
        <v>109</v>
      </c>
      <c r="E41" s="53" t="s">
        <v>139</v>
      </c>
      <c r="F41" s="53" t="s">
        <v>111</v>
      </c>
      <c r="G41" s="53" t="s">
        <v>140</v>
      </c>
      <c r="H41" s="53"/>
      <c r="I41" s="53"/>
      <c r="J41" s="53"/>
      <c r="K41" s="53"/>
      <c r="L41" s="53"/>
      <c r="M41" s="53" t="s">
        <v>53</v>
      </c>
      <c r="N41" s="53" t="s">
        <v>82</v>
      </c>
      <c r="O41" s="53" t="s">
        <v>55</v>
      </c>
      <c r="P41" s="54" t="s">
        <v>141</v>
      </c>
      <c r="Q41" s="56">
        <v>269360936</v>
      </c>
      <c r="R41" s="56">
        <v>0</v>
      </c>
      <c r="S41" s="56">
        <v>0</v>
      </c>
      <c r="T41" s="56">
        <v>269360936</v>
      </c>
      <c r="U41" s="56">
        <v>0</v>
      </c>
      <c r="V41" s="56">
        <v>269042631</v>
      </c>
      <c r="W41" s="56">
        <v>318305</v>
      </c>
      <c r="X41" s="56">
        <v>269042631</v>
      </c>
      <c r="Y41" s="56">
        <v>233380057</v>
      </c>
      <c r="Z41" s="56">
        <v>233380057</v>
      </c>
      <c r="AA41" s="56">
        <v>233380057</v>
      </c>
    </row>
    <row r="42" spans="1:27" ht="33.75">
      <c r="A42" s="53" t="s">
        <v>48</v>
      </c>
      <c r="B42" s="54" t="s">
        <v>49</v>
      </c>
      <c r="C42" s="55" t="s">
        <v>142</v>
      </c>
      <c r="D42" s="53" t="s">
        <v>109</v>
      </c>
      <c r="E42" s="53" t="s">
        <v>139</v>
      </c>
      <c r="F42" s="53" t="s">
        <v>111</v>
      </c>
      <c r="G42" s="53" t="s">
        <v>143</v>
      </c>
      <c r="H42" s="53"/>
      <c r="I42" s="53"/>
      <c r="J42" s="53"/>
      <c r="K42" s="53"/>
      <c r="L42" s="53"/>
      <c r="M42" s="53" t="s">
        <v>53</v>
      </c>
      <c r="N42" s="53" t="s">
        <v>82</v>
      </c>
      <c r="O42" s="53" t="s">
        <v>55</v>
      </c>
      <c r="P42" s="54" t="s">
        <v>144</v>
      </c>
      <c r="Q42" s="56">
        <v>2400000000</v>
      </c>
      <c r="R42" s="56">
        <v>0</v>
      </c>
      <c r="S42" s="56">
        <v>0</v>
      </c>
      <c r="T42" s="56">
        <v>2400000000</v>
      </c>
      <c r="U42" s="56">
        <v>0</v>
      </c>
      <c r="V42" s="56">
        <v>2365780636</v>
      </c>
      <c r="W42" s="56">
        <v>34219364</v>
      </c>
      <c r="X42" s="56">
        <v>2263876631</v>
      </c>
      <c r="Y42" s="56">
        <v>1842072940</v>
      </c>
      <c r="Z42" s="56">
        <v>1842072940</v>
      </c>
      <c r="AA42" s="56">
        <v>1842072940</v>
      </c>
    </row>
    <row r="43" spans="1:27" ht="45">
      <c r="A43" s="53" t="s">
        <v>48</v>
      </c>
      <c r="B43" s="54" t="s">
        <v>49</v>
      </c>
      <c r="C43" s="55" t="s">
        <v>145</v>
      </c>
      <c r="D43" s="53" t="s">
        <v>109</v>
      </c>
      <c r="E43" s="53" t="s">
        <v>139</v>
      </c>
      <c r="F43" s="53" t="s">
        <v>111</v>
      </c>
      <c r="G43" s="53" t="s">
        <v>146</v>
      </c>
      <c r="H43" s="53" t="s">
        <v>17</v>
      </c>
      <c r="I43" s="53" t="s">
        <v>17</v>
      </c>
      <c r="J43" s="53" t="s">
        <v>17</v>
      </c>
      <c r="K43" s="53" t="s">
        <v>17</v>
      </c>
      <c r="L43" s="53" t="s">
        <v>17</v>
      </c>
      <c r="M43" s="53" t="s">
        <v>53</v>
      </c>
      <c r="N43" s="53" t="s">
        <v>82</v>
      </c>
      <c r="O43" s="53" t="s">
        <v>55</v>
      </c>
      <c r="P43" s="54" t="s">
        <v>147</v>
      </c>
      <c r="Q43" s="56">
        <v>1180918491</v>
      </c>
      <c r="R43" s="56">
        <v>0</v>
      </c>
      <c r="S43" s="56">
        <v>0</v>
      </c>
      <c r="T43" s="56">
        <v>1180918491</v>
      </c>
      <c r="U43" s="56">
        <v>0</v>
      </c>
      <c r="V43" s="56">
        <v>1054828491</v>
      </c>
      <c r="W43" s="56">
        <v>126090000</v>
      </c>
      <c r="X43" s="56">
        <v>908616967</v>
      </c>
      <c r="Y43" s="56">
        <v>242403000</v>
      </c>
      <c r="Z43" s="56">
        <v>242403000</v>
      </c>
      <c r="AA43" s="56">
        <v>242403000</v>
      </c>
    </row>
    <row r="44" spans="1:27" ht="45">
      <c r="A44" s="53" t="s">
        <v>48</v>
      </c>
      <c r="B44" s="54" t="s">
        <v>49</v>
      </c>
      <c r="C44" s="55" t="s">
        <v>145</v>
      </c>
      <c r="D44" s="53" t="s">
        <v>109</v>
      </c>
      <c r="E44" s="53" t="s">
        <v>139</v>
      </c>
      <c r="F44" s="53" t="s">
        <v>111</v>
      </c>
      <c r="G44" s="53" t="s">
        <v>146</v>
      </c>
      <c r="H44" s="53" t="s">
        <v>17</v>
      </c>
      <c r="I44" s="53" t="s">
        <v>17</v>
      </c>
      <c r="J44" s="53" t="s">
        <v>17</v>
      </c>
      <c r="K44" s="53" t="s">
        <v>17</v>
      </c>
      <c r="L44" s="53" t="s">
        <v>17</v>
      </c>
      <c r="M44" s="53" t="s">
        <v>53</v>
      </c>
      <c r="N44" s="53" t="s">
        <v>67</v>
      </c>
      <c r="O44" s="53" t="s">
        <v>55</v>
      </c>
      <c r="P44" s="54" t="s">
        <v>147</v>
      </c>
      <c r="Q44" s="56">
        <v>4544279257</v>
      </c>
      <c r="R44" s="56">
        <v>0</v>
      </c>
      <c r="S44" s="56">
        <v>0</v>
      </c>
      <c r="T44" s="56">
        <v>4544279257</v>
      </c>
      <c r="U44" s="56">
        <v>0</v>
      </c>
      <c r="V44" s="56">
        <v>3967449843</v>
      </c>
      <c r="W44" s="56">
        <v>576829414</v>
      </c>
      <c r="X44" s="56">
        <v>1633025734</v>
      </c>
      <c r="Y44" s="56">
        <v>1094361875</v>
      </c>
      <c r="Z44" s="56">
        <v>1094361875</v>
      </c>
      <c r="AA44" s="56">
        <v>1094361875</v>
      </c>
    </row>
    <row r="45" spans="1:27" ht="22.5">
      <c r="A45" s="53" t="s">
        <v>148</v>
      </c>
      <c r="B45" s="54" t="s">
        <v>149</v>
      </c>
      <c r="C45" s="55" t="s">
        <v>50</v>
      </c>
      <c r="D45" s="53" t="s">
        <v>51</v>
      </c>
      <c r="E45" s="53" t="s">
        <v>52</v>
      </c>
      <c r="F45" s="53" t="s">
        <v>52</v>
      </c>
      <c r="G45" s="53" t="s">
        <v>52</v>
      </c>
      <c r="H45" s="53"/>
      <c r="I45" s="53"/>
      <c r="J45" s="53"/>
      <c r="K45" s="53"/>
      <c r="L45" s="53"/>
      <c r="M45" s="53" t="s">
        <v>150</v>
      </c>
      <c r="N45" s="53" t="s">
        <v>151</v>
      </c>
      <c r="O45" s="53" t="s">
        <v>55</v>
      </c>
      <c r="P45" s="54" t="s">
        <v>56</v>
      </c>
      <c r="Q45" s="56">
        <v>115730900000</v>
      </c>
      <c r="R45" s="56">
        <v>0</v>
      </c>
      <c r="S45" s="56">
        <v>0</v>
      </c>
      <c r="T45" s="56">
        <v>115730900000</v>
      </c>
      <c r="U45" s="56">
        <v>0</v>
      </c>
      <c r="V45" s="56">
        <v>115730900000</v>
      </c>
      <c r="W45" s="56">
        <v>0</v>
      </c>
      <c r="X45" s="56">
        <v>102457414836</v>
      </c>
      <c r="Y45" s="56">
        <v>102457414836</v>
      </c>
      <c r="Z45" s="56">
        <v>102457414836</v>
      </c>
      <c r="AA45" s="56">
        <v>102457414836</v>
      </c>
    </row>
    <row r="46" spans="1:27" ht="22.5">
      <c r="A46" s="53" t="s">
        <v>148</v>
      </c>
      <c r="B46" s="54" t="s">
        <v>149</v>
      </c>
      <c r="C46" s="55" t="s">
        <v>57</v>
      </c>
      <c r="D46" s="53" t="s">
        <v>51</v>
      </c>
      <c r="E46" s="53" t="s">
        <v>52</v>
      </c>
      <c r="F46" s="53" t="s">
        <v>52</v>
      </c>
      <c r="G46" s="53" t="s">
        <v>58</v>
      </c>
      <c r="H46" s="53"/>
      <c r="I46" s="53"/>
      <c r="J46" s="53"/>
      <c r="K46" s="53"/>
      <c r="L46" s="53"/>
      <c r="M46" s="53" t="s">
        <v>150</v>
      </c>
      <c r="N46" s="53" t="s">
        <v>151</v>
      </c>
      <c r="O46" s="53" t="s">
        <v>55</v>
      </c>
      <c r="P46" s="54" t="s">
        <v>59</v>
      </c>
      <c r="Q46" s="56">
        <v>40433600000</v>
      </c>
      <c r="R46" s="56">
        <v>0</v>
      </c>
      <c r="S46" s="56">
        <v>0</v>
      </c>
      <c r="T46" s="56">
        <v>40433600000</v>
      </c>
      <c r="U46" s="56">
        <v>0</v>
      </c>
      <c r="V46" s="56">
        <v>40433600000</v>
      </c>
      <c r="W46" s="56">
        <v>0</v>
      </c>
      <c r="X46" s="56">
        <v>33436729669</v>
      </c>
      <c r="Y46" s="56">
        <v>33436729669</v>
      </c>
      <c r="Z46" s="56">
        <v>32804621069</v>
      </c>
      <c r="AA46" s="56">
        <v>32804621069</v>
      </c>
    </row>
    <row r="47" spans="1:27" ht="22.5">
      <c r="A47" s="53" t="s">
        <v>148</v>
      </c>
      <c r="B47" s="54" t="s">
        <v>149</v>
      </c>
      <c r="C47" s="55" t="s">
        <v>60</v>
      </c>
      <c r="D47" s="53" t="s">
        <v>51</v>
      </c>
      <c r="E47" s="53" t="s">
        <v>52</v>
      </c>
      <c r="F47" s="53" t="s">
        <v>52</v>
      </c>
      <c r="G47" s="53" t="s">
        <v>61</v>
      </c>
      <c r="H47" s="53"/>
      <c r="I47" s="53"/>
      <c r="J47" s="53"/>
      <c r="K47" s="53"/>
      <c r="L47" s="53"/>
      <c r="M47" s="53" t="s">
        <v>150</v>
      </c>
      <c r="N47" s="53" t="s">
        <v>151</v>
      </c>
      <c r="O47" s="53" t="s">
        <v>55</v>
      </c>
      <c r="P47" s="54" t="s">
        <v>62</v>
      </c>
      <c r="Q47" s="56">
        <v>7511100000</v>
      </c>
      <c r="R47" s="56">
        <v>0</v>
      </c>
      <c r="S47" s="56">
        <v>0</v>
      </c>
      <c r="T47" s="56">
        <v>7511100000</v>
      </c>
      <c r="U47" s="56">
        <v>0</v>
      </c>
      <c r="V47" s="56">
        <v>7511100000</v>
      </c>
      <c r="W47" s="56">
        <v>0</v>
      </c>
      <c r="X47" s="56">
        <v>6309106503</v>
      </c>
      <c r="Y47" s="56">
        <v>6309106503</v>
      </c>
      <c r="Z47" s="56">
        <v>6309106503</v>
      </c>
      <c r="AA47" s="56">
        <v>6309106503</v>
      </c>
    </row>
    <row r="48" spans="1:27" ht="22.5">
      <c r="A48" s="53" t="s">
        <v>148</v>
      </c>
      <c r="B48" s="54" t="s">
        <v>149</v>
      </c>
      <c r="C48" s="55" t="s">
        <v>152</v>
      </c>
      <c r="D48" s="53" t="s">
        <v>51</v>
      </c>
      <c r="E48" s="53" t="s">
        <v>52</v>
      </c>
      <c r="F48" s="53" t="s">
        <v>52</v>
      </c>
      <c r="G48" s="53" t="s">
        <v>92</v>
      </c>
      <c r="H48" s="53"/>
      <c r="I48" s="53"/>
      <c r="J48" s="53"/>
      <c r="K48" s="53"/>
      <c r="L48" s="53"/>
      <c r="M48" s="53" t="s">
        <v>150</v>
      </c>
      <c r="N48" s="53" t="s">
        <v>151</v>
      </c>
      <c r="O48" s="53" t="s">
        <v>55</v>
      </c>
      <c r="P48" s="54" t="s">
        <v>153</v>
      </c>
      <c r="Q48" s="56">
        <v>3613300000</v>
      </c>
      <c r="R48" s="56">
        <v>0</v>
      </c>
      <c r="S48" s="56">
        <v>0</v>
      </c>
      <c r="T48" s="56">
        <v>3613300000</v>
      </c>
      <c r="U48" s="56">
        <v>3613300000</v>
      </c>
      <c r="V48" s="56">
        <v>0</v>
      </c>
      <c r="W48" s="56">
        <v>0</v>
      </c>
      <c r="X48" s="56">
        <v>0</v>
      </c>
      <c r="Y48" s="56">
        <v>0</v>
      </c>
      <c r="Z48" s="56">
        <v>0</v>
      </c>
      <c r="AA48" s="56">
        <v>0</v>
      </c>
    </row>
    <row r="49" spans="1:27" ht="22.5">
      <c r="A49" s="53" t="s">
        <v>148</v>
      </c>
      <c r="B49" s="54" t="s">
        <v>149</v>
      </c>
      <c r="C49" s="55" t="s">
        <v>152</v>
      </c>
      <c r="D49" s="53" t="s">
        <v>51</v>
      </c>
      <c r="E49" s="53" t="s">
        <v>52</v>
      </c>
      <c r="F49" s="53" t="s">
        <v>52</v>
      </c>
      <c r="G49" s="53" t="s">
        <v>92</v>
      </c>
      <c r="H49" s="53"/>
      <c r="I49" s="53"/>
      <c r="J49" s="53"/>
      <c r="K49" s="53"/>
      <c r="L49" s="53"/>
      <c r="M49" s="53" t="s">
        <v>150</v>
      </c>
      <c r="N49" s="53" t="s">
        <v>154</v>
      </c>
      <c r="O49" s="53" t="s">
        <v>55</v>
      </c>
      <c r="P49" s="54" t="s">
        <v>153</v>
      </c>
      <c r="Q49" s="56">
        <v>2583600000</v>
      </c>
      <c r="R49" s="56">
        <v>0</v>
      </c>
      <c r="S49" s="56">
        <v>0</v>
      </c>
      <c r="T49" s="56">
        <v>2583600000</v>
      </c>
      <c r="U49" s="56">
        <v>2583600000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</row>
    <row r="50" spans="1:27" ht="22.5">
      <c r="A50" s="53" t="s">
        <v>148</v>
      </c>
      <c r="B50" s="54" t="s">
        <v>149</v>
      </c>
      <c r="C50" s="55" t="s">
        <v>155</v>
      </c>
      <c r="D50" s="53" t="s">
        <v>51</v>
      </c>
      <c r="E50" s="53" t="s">
        <v>52</v>
      </c>
      <c r="F50" s="53" t="s">
        <v>58</v>
      </c>
      <c r="G50" s="53" t="s">
        <v>52</v>
      </c>
      <c r="H50" s="53"/>
      <c r="I50" s="53"/>
      <c r="J50" s="53"/>
      <c r="K50" s="53"/>
      <c r="L50" s="53"/>
      <c r="M50" s="53" t="s">
        <v>150</v>
      </c>
      <c r="N50" s="53" t="s">
        <v>151</v>
      </c>
      <c r="O50" s="53" t="s">
        <v>55</v>
      </c>
      <c r="P50" s="54" t="s">
        <v>56</v>
      </c>
      <c r="Q50" s="56">
        <v>3428500000</v>
      </c>
      <c r="R50" s="56">
        <v>0</v>
      </c>
      <c r="S50" s="56">
        <v>0</v>
      </c>
      <c r="T50" s="56">
        <v>3428500000</v>
      </c>
      <c r="U50" s="56">
        <v>0</v>
      </c>
      <c r="V50" s="56">
        <v>3428500000</v>
      </c>
      <c r="W50" s="56">
        <v>0</v>
      </c>
      <c r="X50" s="56">
        <v>2527188442</v>
      </c>
      <c r="Y50" s="56">
        <v>2527188442</v>
      </c>
      <c r="Z50" s="56">
        <v>2527188442</v>
      </c>
      <c r="AA50" s="56">
        <v>2527188442</v>
      </c>
    </row>
    <row r="51" spans="1:27" ht="22.5">
      <c r="A51" s="53" t="s">
        <v>148</v>
      </c>
      <c r="B51" s="54" t="s">
        <v>149</v>
      </c>
      <c r="C51" s="55" t="s">
        <v>156</v>
      </c>
      <c r="D51" s="53" t="s">
        <v>51</v>
      </c>
      <c r="E51" s="53" t="s">
        <v>52</v>
      </c>
      <c r="F51" s="53" t="s">
        <v>58</v>
      </c>
      <c r="G51" s="53" t="s">
        <v>58</v>
      </c>
      <c r="H51" s="53"/>
      <c r="I51" s="53"/>
      <c r="J51" s="53"/>
      <c r="K51" s="53"/>
      <c r="L51" s="53"/>
      <c r="M51" s="53" t="s">
        <v>150</v>
      </c>
      <c r="N51" s="53" t="s">
        <v>151</v>
      </c>
      <c r="O51" s="53" t="s">
        <v>55</v>
      </c>
      <c r="P51" s="54" t="s">
        <v>59</v>
      </c>
      <c r="Q51" s="56">
        <v>1196200000</v>
      </c>
      <c r="R51" s="56">
        <v>0</v>
      </c>
      <c r="S51" s="56">
        <v>0</v>
      </c>
      <c r="T51" s="56">
        <v>1196200000</v>
      </c>
      <c r="U51" s="56">
        <v>0</v>
      </c>
      <c r="V51" s="56">
        <v>1196200000</v>
      </c>
      <c r="W51" s="56">
        <v>0</v>
      </c>
      <c r="X51" s="56">
        <v>814415669</v>
      </c>
      <c r="Y51" s="56">
        <v>814415669</v>
      </c>
      <c r="Z51" s="56">
        <v>799019969</v>
      </c>
      <c r="AA51" s="56">
        <v>799019969</v>
      </c>
    </row>
    <row r="52" spans="1:27" ht="22.5">
      <c r="A52" s="53" t="s">
        <v>148</v>
      </c>
      <c r="B52" s="54" t="s">
        <v>149</v>
      </c>
      <c r="C52" s="55" t="s">
        <v>157</v>
      </c>
      <c r="D52" s="53" t="s">
        <v>51</v>
      </c>
      <c r="E52" s="53" t="s">
        <v>52</v>
      </c>
      <c r="F52" s="53" t="s">
        <v>58</v>
      </c>
      <c r="G52" s="53" t="s">
        <v>61</v>
      </c>
      <c r="H52" s="53"/>
      <c r="I52" s="53"/>
      <c r="J52" s="53"/>
      <c r="K52" s="53"/>
      <c r="L52" s="53"/>
      <c r="M52" s="53" t="s">
        <v>150</v>
      </c>
      <c r="N52" s="53" t="s">
        <v>151</v>
      </c>
      <c r="O52" s="53" t="s">
        <v>55</v>
      </c>
      <c r="P52" s="54" t="s">
        <v>62</v>
      </c>
      <c r="Q52" s="56">
        <v>344600000</v>
      </c>
      <c r="R52" s="56">
        <v>0</v>
      </c>
      <c r="S52" s="56">
        <v>0</v>
      </c>
      <c r="T52" s="56">
        <v>344600000</v>
      </c>
      <c r="U52" s="56">
        <v>0</v>
      </c>
      <c r="V52" s="56">
        <v>344600000</v>
      </c>
      <c r="W52" s="56">
        <v>0</v>
      </c>
      <c r="X52" s="56">
        <v>269371469</v>
      </c>
      <c r="Y52" s="56">
        <v>269371469</v>
      </c>
      <c r="Z52" s="56">
        <v>269371469</v>
      </c>
      <c r="AA52" s="56">
        <v>269371469</v>
      </c>
    </row>
    <row r="53" spans="1:27" ht="22.5">
      <c r="A53" s="53" t="s">
        <v>148</v>
      </c>
      <c r="B53" s="54" t="s">
        <v>149</v>
      </c>
      <c r="C53" s="55" t="s">
        <v>158</v>
      </c>
      <c r="D53" s="53" t="s">
        <v>51</v>
      </c>
      <c r="E53" s="53" t="s">
        <v>52</v>
      </c>
      <c r="F53" s="53" t="s">
        <v>58</v>
      </c>
      <c r="G53" s="53" t="s">
        <v>92</v>
      </c>
      <c r="H53" s="53"/>
      <c r="I53" s="53"/>
      <c r="J53" s="53"/>
      <c r="K53" s="53"/>
      <c r="L53" s="53"/>
      <c r="M53" s="53" t="s">
        <v>150</v>
      </c>
      <c r="N53" s="53" t="s">
        <v>151</v>
      </c>
      <c r="O53" s="53" t="s">
        <v>55</v>
      </c>
      <c r="P53" s="54" t="s">
        <v>153</v>
      </c>
      <c r="Q53" s="56">
        <v>109800000</v>
      </c>
      <c r="R53" s="56">
        <v>0</v>
      </c>
      <c r="S53" s="56">
        <v>0</v>
      </c>
      <c r="T53" s="56">
        <v>109800000</v>
      </c>
      <c r="U53" s="56">
        <v>109800000</v>
      </c>
      <c r="V53" s="56">
        <v>0</v>
      </c>
      <c r="W53" s="56">
        <v>0</v>
      </c>
      <c r="X53" s="56">
        <v>0</v>
      </c>
      <c r="Y53" s="56">
        <v>0</v>
      </c>
      <c r="Z53" s="56">
        <v>0</v>
      </c>
      <c r="AA53" s="56">
        <v>0</v>
      </c>
    </row>
    <row r="54" spans="1:27" ht="22.5">
      <c r="A54" s="53" t="s">
        <v>148</v>
      </c>
      <c r="B54" s="54" t="s">
        <v>149</v>
      </c>
      <c r="C54" s="55" t="s">
        <v>63</v>
      </c>
      <c r="D54" s="53" t="s">
        <v>51</v>
      </c>
      <c r="E54" s="53" t="s">
        <v>58</v>
      </c>
      <c r="F54" s="53" t="s">
        <v>52</v>
      </c>
      <c r="G54" s="53"/>
      <c r="H54" s="53"/>
      <c r="I54" s="53"/>
      <c r="J54" s="53"/>
      <c r="K54" s="53"/>
      <c r="L54" s="53"/>
      <c r="M54" s="53" t="s">
        <v>150</v>
      </c>
      <c r="N54" s="53" t="s">
        <v>151</v>
      </c>
      <c r="O54" s="53" t="s">
        <v>55</v>
      </c>
      <c r="P54" s="54" t="s">
        <v>64</v>
      </c>
      <c r="Q54" s="56">
        <v>1133000000</v>
      </c>
      <c r="R54" s="56">
        <v>0</v>
      </c>
      <c r="S54" s="56">
        <v>0</v>
      </c>
      <c r="T54" s="56">
        <v>1133000000</v>
      </c>
      <c r="U54" s="56">
        <v>0</v>
      </c>
      <c r="V54" s="56">
        <v>1126900000</v>
      </c>
      <c r="W54" s="56">
        <v>6100000</v>
      </c>
      <c r="X54" s="56">
        <v>1126900000</v>
      </c>
      <c r="Y54" s="56">
        <v>0</v>
      </c>
      <c r="Z54" s="56">
        <v>0</v>
      </c>
      <c r="AA54" s="56">
        <v>0</v>
      </c>
    </row>
    <row r="55" spans="1:27" ht="22.5">
      <c r="A55" s="53" t="s">
        <v>148</v>
      </c>
      <c r="B55" s="54" t="s">
        <v>149</v>
      </c>
      <c r="C55" s="55" t="s">
        <v>65</v>
      </c>
      <c r="D55" s="53" t="s">
        <v>51</v>
      </c>
      <c r="E55" s="53" t="s">
        <v>58</v>
      </c>
      <c r="F55" s="53" t="s">
        <v>58</v>
      </c>
      <c r="G55" s="53"/>
      <c r="H55" s="53"/>
      <c r="I55" s="53"/>
      <c r="J55" s="53"/>
      <c r="K55" s="53"/>
      <c r="L55" s="53"/>
      <c r="M55" s="53" t="s">
        <v>150</v>
      </c>
      <c r="N55" s="53" t="s">
        <v>151</v>
      </c>
      <c r="O55" s="53" t="s">
        <v>55</v>
      </c>
      <c r="P55" s="54" t="s">
        <v>66</v>
      </c>
      <c r="Q55" s="56">
        <v>73500700000</v>
      </c>
      <c r="R55" s="56">
        <v>0</v>
      </c>
      <c r="S55" s="56">
        <v>0</v>
      </c>
      <c r="T55" s="56">
        <v>73500700000</v>
      </c>
      <c r="U55" s="56">
        <v>0</v>
      </c>
      <c r="V55" s="56">
        <v>69756945319.729996</v>
      </c>
      <c r="W55" s="56">
        <v>3743754680.27</v>
      </c>
      <c r="X55" s="56">
        <v>66341163423.190002</v>
      </c>
      <c r="Y55" s="56">
        <v>53250617833.110001</v>
      </c>
      <c r="Z55" s="56">
        <v>53231611272.110001</v>
      </c>
      <c r="AA55" s="56">
        <v>53222417992.110001</v>
      </c>
    </row>
    <row r="56" spans="1:27" ht="22.5">
      <c r="A56" s="53" t="s">
        <v>148</v>
      </c>
      <c r="B56" s="54" t="s">
        <v>149</v>
      </c>
      <c r="C56" s="55" t="s">
        <v>65</v>
      </c>
      <c r="D56" s="53" t="s">
        <v>51</v>
      </c>
      <c r="E56" s="53" t="s">
        <v>58</v>
      </c>
      <c r="F56" s="53" t="s">
        <v>58</v>
      </c>
      <c r="G56" s="53"/>
      <c r="H56" s="53"/>
      <c r="I56" s="53"/>
      <c r="J56" s="53"/>
      <c r="K56" s="53"/>
      <c r="L56" s="53"/>
      <c r="M56" s="53" t="s">
        <v>150</v>
      </c>
      <c r="N56" s="53" t="s">
        <v>159</v>
      </c>
      <c r="O56" s="53" t="s">
        <v>55</v>
      </c>
      <c r="P56" s="54" t="s">
        <v>66</v>
      </c>
      <c r="Q56" s="56">
        <v>4562100000</v>
      </c>
      <c r="R56" s="56">
        <v>0</v>
      </c>
      <c r="S56" s="56">
        <v>0</v>
      </c>
      <c r="T56" s="56">
        <v>4562100000</v>
      </c>
      <c r="U56" s="56">
        <v>0</v>
      </c>
      <c r="V56" s="56">
        <v>4558792426</v>
      </c>
      <c r="W56" s="56">
        <v>3307574</v>
      </c>
      <c r="X56" s="56">
        <v>4312546486.8699999</v>
      </c>
      <c r="Y56" s="56">
        <v>2014683971.0899999</v>
      </c>
      <c r="Z56" s="56">
        <v>2014683971.0899999</v>
      </c>
      <c r="AA56" s="56">
        <v>2014683971.0899999</v>
      </c>
    </row>
    <row r="57" spans="1:27" ht="22.5">
      <c r="A57" s="53" t="s">
        <v>148</v>
      </c>
      <c r="B57" s="54" t="s">
        <v>149</v>
      </c>
      <c r="C57" s="55" t="s">
        <v>65</v>
      </c>
      <c r="D57" s="53" t="s">
        <v>51</v>
      </c>
      <c r="E57" s="53" t="s">
        <v>58</v>
      </c>
      <c r="F57" s="53" t="s">
        <v>58</v>
      </c>
      <c r="G57" s="53"/>
      <c r="H57" s="53"/>
      <c r="I57" s="53"/>
      <c r="J57" s="53"/>
      <c r="K57" s="53"/>
      <c r="L57" s="53"/>
      <c r="M57" s="53" t="s">
        <v>150</v>
      </c>
      <c r="N57" s="53" t="s">
        <v>154</v>
      </c>
      <c r="O57" s="53" t="s">
        <v>55</v>
      </c>
      <c r="P57" s="54" t="s">
        <v>66</v>
      </c>
      <c r="Q57" s="56">
        <v>2875400000</v>
      </c>
      <c r="R57" s="56">
        <v>0</v>
      </c>
      <c r="S57" s="56">
        <v>0</v>
      </c>
      <c r="T57" s="56">
        <v>2875400000</v>
      </c>
      <c r="U57" s="56">
        <v>0</v>
      </c>
      <c r="V57" s="56">
        <v>2169623867</v>
      </c>
      <c r="W57" s="56">
        <v>705776133</v>
      </c>
      <c r="X57" s="56">
        <v>1493400034.6500001</v>
      </c>
      <c r="Y57" s="56">
        <v>594781053.34000003</v>
      </c>
      <c r="Z57" s="56">
        <v>594781053.34000003</v>
      </c>
      <c r="AA57" s="56">
        <v>594781053.34000003</v>
      </c>
    </row>
    <row r="58" spans="1:27" ht="22.5">
      <c r="A58" s="53" t="s">
        <v>148</v>
      </c>
      <c r="B58" s="54" t="s">
        <v>149</v>
      </c>
      <c r="C58" s="55" t="s">
        <v>160</v>
      </c>
      <c r="D58" s="53" t="s">
        <v>51</v>
      </c>
      <c r="E58" s="53" t="s">
        <v>61</v>
      </c>
      <c r="F58" s="53" t="s">
        <v>61</v>
      </c>
      <c r="G58" s="53" t="s">
        <v>52</v>
      </c>
      <c r="H58" s="53" t="s">
        <v>161</v>
      </c>
      <c r="I58" s="53"/>
      <c r="J58" s="53"/>
      <c r="K58" s="53"/>
      <c r="L58" s="53"/>
      <c r="M58" s="53" t="s">
        <v>150</v>
      </c>
      <c r="N58" s="53" t="s">
        <v>154</v>
      </c>
      <c r="O58" s="53" t="s">
        <v>55</v>
      </c>
      <c r="P58" s="54" t="s">
        <v>162</v>
      </c>
      <c r="Q58" s="56">
        <v>76769600000</v>
      </c>
      <c r="R58" s="56">
        <v>0</v>
      </c>
      <c r="S58" s="56">
        <v>0</v>
      </c>
      <c r="T58" s="56">
        <v>76769600000</v>
      </c>
      <c r="U58" s="56">
        <v>0</v>
      </c>
      <c r="V58" s="56">
        <v>52525244786.800003</v>
      </c>
      <c r="W58" s="56">
        <v>24244355213.200001</v>
      </c>
      <c r="X58" s="56">
        <v>52485172786.800003</v>
      </c>
      <c r="Y58" s="56">
        <v>52485172786</v>
      </c>
      <c r="Z58" s="56">
        <v>52485172786</v>
      </c>
      <c r="AA58" s="56">
        <v>52485172786</v>
      </c>
    </row>
    <row r="59" spans="1:27" ht="22.5">
      <c r="A59" s="53" t="s">
        <v>148</v>
      </c>
      <c r="B59" s="54" t="s">
        <v>149</v>
      </c>
      <c r="C59" s="55" t="s">
        <v>87</v>
      </c>
      <c r="D59" s="53" t="s">
        <v>51</v>
      </c>
      <c r="E59" s="53" t="s">
        <v>61</v>
      </c>
      <c r="F59" s="53" t="s">
        <v>61</v>
      </c>
      <c r="G59" s="53" t="s">
        <v>52</v>
      </c>
      <c r="H59" s="53" t="s">
        <v>88</v>
      </c>
      <c r="I59" s="53"/>
      <c r="J59" s="53"/>
      <c r="K59" s="53"/>
      <c r="L59" s="53"/>
      <c r="M59" s="53" t="s">
        <v>150</v>
      </c>
      <c r="N59" s="53" t="s">
        <v>151</v>
      </c>
      <c r="O59" s="53" t="s">
        <v>55</v>
      </c>
      <c r="P59" s="54" t="s">
        <v>89</v>
      </c>
      <c r="Q59" s="56">
        <v>5100000000</v>
      </c>
      <c r="R59" s="56">
        <v>0</v>
      </c>
      <c r="S59" s="56">
        <v>0</v>
      </c>
      <c r="T59" s="56">
        <v>5100000000</v>
      </c>
      <c r="U59" s="56">
        <v>5100000000</v>
      </c>
      <c r="V59" s="56">
        <v>0</v>
      </c>
      <c r="W59" s="56">
        <v>0</v>
      </c>
      <c r="X59" s="56">
        <v>0</v>
      </c>
      <c r="Y59" s="56">
        <v>0</v>
      </c>
      <c r="Z59" s="56">
        <v>0</v>
      </c>
      <c r="AA59" s="56">
        <v>0</v>
      </c>
    </row>
    <row r="60" spans="1:27" ht="22.5">
      <c r="A60" s="53" t="s">
        <v>148</v>
      </c>
      <c r="B60" s="54" t="s">
        <v>149</v>
      </c>
      <c r="C60" s="55" t="s">
        <v>163</v>
      </c>
      <c r="D60" s="53" t="s">
        <v>51</v>
      </c>
      <c r="E60" s="53" t="s">
        <v>61</v>
      </c>
      <c r="F60" s="53" t="s">
        <v>92</v>
      </c>
      <c r="G60" s="53" t="s">
        <v>58</v>
      </c>
      <c r="H60" s="53" t="s">
        <v>98</v>
      </c>
      <c r="I60" s="53"/>
      <c r="J60" s="53"/>
      <c r="K60" s="53"/>
      <c r="L60" s="53"/>
      <c r="M60" s="53" t="s">
        <v>150</v>
      </c>
      <c r="N60" s="53" t="s">
        <v>151</v>
      </c>
      <c r="O60" s="53" t="s">
        <v>55</v>
      </c>
      <c r="P60" s="54" t="s">
        <v>164</v>
      </c>
      <c r="Q60" s="56">
        <v>11215700000</v>
      </c>
      <c r="R60" s="56">
        <v>0</v>
      </c>
      <c r="S60" s="56">
        <v>350000000</v>
      </c>
      <c r="T60" s="56">
        <v>10865700000</v>
      </c>
      <c r="U60" s="56">
        <v>0</v>
      </c>
      <c r="V60" s="56">
        <v>8584402670.2299995</v>
      </c>
      <c r="W60" s="56">
        <v>2281297329.77</v>
      </c>
      <c r="X60" s="56">
        <v>7564632766.5200005</v>
      </c>
      <c r="Y60" s="56">
        <v>7564632766.5100002</v>
      </c>
      <c r="Z60" s="56">
        <v>7564632766.5100002</v>
      </c>
      <c r="AA60" s="56">
        <v>7564632766.5100002</v>
      </c>
    </row>
    <row r="61" spans="1:27" ht="22.5">
      <c r="A61" s="53" t="s">
        <v>148</v>
      </c>
      <c r="B61" s="54" t="s">
        <v>149</v>
      </c>
      <c r="C61" s="55" t="s">
        <v>165</v>
      </c>
      <c r="D61" s="53" t="s">
        <v>51</v>
      </c>
      <c r="E61" s="53" t="s">
        <v>61</v>
      </c>
      <c r="F61" s="53" t="s">
        <v>92</v>
      </c>
      <c r="G61" s="53" t="s">
        <v>58</v>
      </c>
      <c r="H61" s="53" t="s">
        <v>166</v>
      </c>
      <c r="I61" s="53"/>
      <c r="J61" s="53"/>
      <c r="K61" s="53"/>
      <c r="L61" s="53"/>
      <c r="M61" s="53" t="s">
        <v>150</v>
      </c>
      <c r="N61" s="53" t="s">
        <v>151</v>
      </c>
      <c r="O61" s="53" t="s">
        <v>55</v>
      </c>
      <c r="P61" s="54" t="s">
        <v>167</v>
      </c>
      <c r="Q61" s="56">
        <v>4086100000</v>
      </c>
      <c r="R61" s="56">
        <v>0</v>
      </c>
      <c r="S61" s="56">
        <v>0</v>
      </c>
      <c r="T61" s="56">
        <v>4086100000</v>
      </c>
      <c r="U61" s="56">
        <v>0</v>
      </c>
      <c r="V61" s="56">
        <v>3480840386</v>
      </c>
      <c r="W61" s="56">
        <v>605259614</v>
      </c>
      <c r="X61" s="56">
        <v>2616315386</v>
      </c>
      <c r="Y61" s="56">
        <v>2616315386</v>
      </c>
      <c r="Z61" s="56">
        <v>2616315386</v>
      </c>
      <c r="AA61" s="56">
        <v>2616315386</v>
      </c>
    </row>
    <row r="62" spans="1:27" ht="22.5">
      <c r="A62" s="53" t="s">
        <v>148</v>
      </c>
      <c r="B62" s="54" t="s">
        <v>149</v>
      </c>
      <c r="C62" s="55" t="s">
        <v>95</v>
      </c>
      <c r="D62" s="53" t="s">
        <v>51</v>
      </c>
      <c r="E62" s="53" t="s">
        <v>61</v>
      </c>
      <c r="F62" s="53" t="s">
        <v>92</v>
      </c>
      <c r="G62" s="53" t="s">
        <v>58</v>
      </c>
      <c r="H62" s="53" t="s">
        <v>93</v>
      </c>
      <c r="I62" s="53"/>
      <c r="J62" s="53"/>
      <c r="K62" s="53"/>
      <c r="L62" s="53"/>
      <c r="M62" s="53" t="s">
        <v>150</v>
      </c>
      <c r="N62" s="53" t="s">
        <v>151</v>
      </c>
      <c r="O62" s="53" t="s">
        <v>55</v>
      </c>
      <c r="P62" s="54" t="s">
        <v>96</v>
      </c>
      <c r="Q62" s="56">
        <v>392400000</v>
      </c>
      <c r="R62" s="56">
        <v>0</v>
      </c>
      <c r="S62" s="56">
        <v>0</v>
      </c>
      <c r="T62" s="56">
        <v>392400000</v>
      </c>
      <c r="U62" s="56">
        <v>0</v>
      </c>
      <c r="V62" s="56">
        <v>392400000</v>
      </c>
      <c r="W62" s="56">
        <v>0</v>
      </c>
      <c r="X62" s="56">
        <v>293645477</v>
      </c>
      <c r="Y62" s="56">
        <v>293645477</v>
      </c>
      <c r="Z62" s="56">
        <v>293645477</v>
      </c>
      <c r="AA62" s="56">
        <v>293645477</v>
      </c>
    </row>
    <row r="63" spans="1:27" ht="22.5">
      <c r="A63" s="53" t="s">
        <v>148</v>
      </c>
      <c r="B63" s="54" t="s">
        <v>149</v>
      </c>
      <c r="C63" s="55" t="s">
        <v>168</v>
      </c>
      <c r="D63" s="53" t="s">
        <v>51</v>
      </c>
      <c r="E63" s="53" t="s">
        <v>61</v>
      </c>
      <c r="F63" s="53" t="s">
        <v>92</v>
      </c>
      <c r="G63" s="53" t="s">
        <v>58</v>
      </c>
      <c r="H63" s="53" t="s">
        <v>169</v>
      </c>
      <c r="I63" s="53"/>
      <c r="J63" s="53"/>
      <c r="K63" s="53"/>
      <c r="L63" s="53"/>
      <c r="M63" s="53" t="s">
        <v>150</v>
      </c>
      <c r="N63" s="53" t="s">
        <v>151</v>
      </c>
      <c r="O63" s="53" t="s">
        <v>55</v>
      </c>
      <c r="P63" s="54" t="s">
        <v>170</v>
      </c>
      <c r="Q63" s="56">
        <v>53100000</v>
      </c>
      <c r="R63" s="56">
        <v>0</v>
      </c>
      <c r="S63" s="56">
        <v>0</v>
      </c>
      <c r="T63" s="56">
        <v>53100000</v>
      </c>
      <c r="U63" s="56">
        <v>0</v>
      </c>
      <c r="V63" s="56">
        <v>4389015</v>
      </c>
      <c r="W63" s="56">
        <v>48710985</v>
      </c>
      <c r="X63" s="56">
        <v>0</v>
      </c>
      <c r="Y63" s="56">
        <v>0</v>
      </c>
      <c r="Z63" s="56">
        <v>0</v>
      </c>
      <c r="AA63" s="56">
        <v>0</v>
      </c>
    </row>
    <row r="64" spans="1:27" ht="22.5">
      <c r="A64" s="53" t="s">
        <v>148</v>
      </c>
      <c r="B64" s="54" t="s">
        <v>149</v>
      </c>
      <c r="C64" s="55" t="s">
        <v>171</v>
      </c>
      <c r="D64" s="53" t="s">
        <v>51</v>
      </c>
      <c r="E64" s="53" t="s">
        <v>61</v>
      </c>
      <c r="F64" s="53" t="s">
        <v>92</v>
      </c>
      <c r="G64" s="53" t="s">
        <v>58</v>
      </c>
      <c r="H64" s="53" t="s">
        <v>172</v>
      </c>
      <c r="I64" s="53"/>
      <c r="J64" s="53"/>
      <c r="K64" s="53"/>
      <c r="L64" s="53"/>
      <c r="M64" s="53" t="s">
        <v>150</v>
      </c>
      <c r="N64" s="53" t="s">
        <v>154</v>
      </c>
      <c r="O64" s="53" t="s">
        <v>55</v>
      </c>
      <c r="P64" s="54" t="s">
        <v>173</v>
      </c>
      <c r="Q64" s="56">
        <v>5000000000</v>
      </c>
      <c r="R64" s="56">
        <v>0</v>
      </c>
      <c r="S64" s="56">
        <v>0</v>
      </c>
      <c r="T64" s="56">
        <v>5000000000</v>
      </c>
      <c r="U64" s="56">
        <v>0</v>
      </c>
      <c r="V64" s="56">
        <v>0</v>
      </c>
      <c r="W64" s="56">
        <v>5000000000</v>
      </c>
      <c r="X64" s="56">
        <v>0</v>
      </c>
      <c r="Y64" s="56">
        <v>0</v>
      </c>
      <c r="Z64" s="56">
        <v>0</v>
      </c>
      <c r="AA64" s="56">
        <v>0</v>
      </c>
    </row>
    <row r="65" spans="1:27" ht="22.5">
      <c r="A65" s="53" t="s">
        <v>148</v>
      </c>
      <c r="B65" s="54" t="s">
        <v>149</v>
      </c>
      <c r="C65" s="55" t="s">
        <v>174</v>
      </c>
      <c r="D65" s="53" t="s">
        <v>51</v>
      </c>
      <c r="E65" s="53" t="s">
        <v>61</v>
      </c>
      <c r="F65" s="53" t="s">
        <v>92</v>
      </c>
      <c r="G65" s="53" t="s">
        <v>58</v>
      </c>
      <c r="H65" s="53" t="s">
        <v>175</v>
      </c>
      <c r="I65" s="53"/>
      <c r="J65" s="53"/>
      <c r="K65" s="53"/>
      <c r="L65" s="53"/>
      <c r="M65" s="53" t="s">
        <v>150</v>
      </c>
      <c r="N65" s="53" t="s">
        <v>151</v>
      </c>
      <c r="O65" s="53" t="s">
        <v>55</v>
      </c>
      <c r="P65" s="54" t="s">
        <v>176</v>
      </c>
      <c r="Q65" s="56">
        <v>0</v>
      </c>
      <c r="R65" s="56">
        <v>350000000</v>
      </c>
      <c r="S65" s="56">
        <v>0</v>
      </c>
      <c r="T65" s="56">
        <v>350000000</v>
      </c>
      <c r="U65" s="56">
        <v>0</v>
      </c>
      <c r="V65" s="56">
        <v>239326500</v>
      </c>
      <c r="W65" s="56">
        <v>110673500</v>
      </c>
      <c r="X65" s="56">
        <v>147720153</v>
      </c>
      <c r="Y65" s="56">
        <v>147720153</v>
      </c>
      <c r="Z65" s="56">
        <v>147720153</v>
      </c>
      <c r="AA65" s="56">
        <v>147720153</v>
      </c>
    </row>
    <row r="66" spans="1:27" ht="22.5">
      <c r="A66" s="53" t="s">
        <v>148</v>
      </c>
      <c r="B66" s="54" t="s">
        <v>149</v>
      </c>
      <c r="C66" s="55" t="s">
        <v>97</v>
      </c>
      <c r="D66" s="53" t="s">
        <v>51</v>
      </c>
      <c r="E66" s="53" t="s">
        <v>61</v>
      </c>
      <c r="F66" s="53" t="s">
        <v>54</v>
      </c>
      <c r="G66" s="53" t="s">
        <v>52</v>
      </c>
      <c r="H66" s="53" t="s">
        <v>98</v>
      </c>
      <c r="I66" s="53"/>
      <c r="J66" s="53"/>
      <c r="K66" s="53"/>
      <c r="L66" s="53"/>
      <c r="M66" s="53" t="s">
        <v>150</v>
      </c>
      <c r="N66" s="53" t="s">
        <v>151</v>
      </c>
      <c r="O66" s="53" t="s">
        <v>55</v>
      </c>
      <c r="P66" s="54" t="s">
        <v>99</v>
      </c>
      <c r="Q66" s="56">
        <v>3000000000</v>
      </c>
      <c r="R66" s="56">
        <v>0</v>
      </c>
      <c r="S66" s="56">
        <v>0</v>
      </c>
      <c r="T66" s="56">
        <v>3000000000</v>
      </c>
      <c r="U66" s="56">
        <v>0</v>
      </c>
      <c r="V66" s="56">
        <v>550580343.15999997</v>
      </c>
      <c r="W66" s="56">
        <v>2449419656.8400002</v>
      </c>
      <c r="X66" s="56">
        <v>550580343.15999997</v>
      </c>
      <c r="Y66" s="56">
        <v>550580343.15999997</v>
      </c>
      <c r="Z66" s="56">
        <v>550580343.15999997</v>
      </c>
      <c r="AA66" s="56">
        <v>550580343.15999997</v>
      </c>
    </row>
    <row r="67" spans="1:27" ht="22.5">
      <c r="A67" s="53" t="s">
        <v>148</v>
      </c>
      <c r="B67" s="54" t="s">
        <v>149</v>
      </c>
      <c r="C67" s="55" t="s">
        <v>100</v>
      </c>
      <c r="D67" s="53" t="s">
        <v>51</v>
      </c>
      <c r="E67" s="53" t="s">
        <v>61</v>
      </c>
      <c r="F67" s="53" t="s">
        <v>54</v>
      </c>
      <c r="G67" s="53" t="s">
        <v>52</v>
      </c>
      <c r="H67" s="53" t="s">
        <v>101</v>
      </c>
      <c r="I67" s="53"/>
      <c r="J67" s="53"/>
      <c r="K67" s="53"/>
      <c r="L67" s="53"/>
      <c r="M67" s="53" t="s">
        <v>150</v>
      </c>
      <c r="N67" s="53" t="s">
        <v>151</v>
      </c>
      <c r="O67" s="53" t="s">
        <v>55</v>
      </c>
      <c r="P67" s="54" t="s">
        <v>102</v>
      </c>
      <c r="Q67" s="56">
        <v>1500000000</v>
      </c>
      <c r="R67" s="56">
        <v>0</v>
      </c>
      <c r="S67" s="56">
        <v>0</v>
      </c>
      <c r="T67" s="56">
        <v>1500000000</v>
      </c>
      <c r="U67" s="56">
        <v>0</v>
      </c>
      <c r="V67" s="56">
        <v>26806907</v>
      </c>
      <c r="W67" s="56">
        <v>1473193093</v>
      </c>
      <c r="X67" s="56">
        <v>26806907</v>
      </c>
      <c r="Y67" s="56">
        <v>26806907</v>
      </c>
      <c r="Z67" s="56">
        <v>26806907</v>
      </c>
      <c r="AA67" s="56">
        <v>26806907</v>
      </c>
    </row>
    <row r="68" spans="1:27" ht="22.5">
      <c r="A68" s="53" t="s">
        <v>148</v>
      </c>
      <c r="B68" s="54" t="s">
        <v>149</v>
      </c>
      <c r="C68" s="55" t="s">
        <v>103</v>
      </c>
      <c r="D68" s="53" t="s">
        <v>51</v>
      </c>
      <c r="E68" s="53" t="s">
        <v>104</v>
      </c>
      <c r="F68" s="53" t="s">
        <v>52</v>
      </c>
      <c r="G68" s="53"/>
      <c r="H68" s="53"/>
      <c r="I68" s="53"/>
      <c r="J68" s="53"/>
      <c r="K68" s="53"/>
      <c r="L68" s="53"/>
      <c r="M68" s="53" t="s">
        <v>150</v>
      </c>
      <c r="N68" s="53" t="s">
        <v>151</v>
      </c>
      <c r="O68" s="53" t="s">
        <v>55</v>
      </c>
      <c r="P68" s="54" t="s">
        <v>105</v>
      </c>
      <c r="Q68" s="56">
        <v>2893300000</v>
      </c>
      <c r="R68" s="56">
        <v>0</v>
      </c>
      <c r="S68" s="56">
        <v>0</v>
      </c>
      <c r="T68" s="56">
        <v>2893300000</v>
      </c>
      <c r="U68" s="56">
        <v>0</v>
      </c>
      <c r="V68" s="56">
        <v>2655879680</v>
      </c>
      <c r="W68" s="56">
        <v>237420320</v>
      </c>
      <c r="X68" s="56">
        <v>2629778857</v>
      </c>
      <c r="Y68" s="56">
        <v>2629778857</v>
      </c>
      <c r="Z68" s="56">
        <v>2629778857</v>
      </c>
      <c r="AA68" s="56">
        <v>2629778857</v>
      </c>
    </row>
    <row r="69" spans="1:27" ht="22.5">
      <c r="A69" s="53" t="s">
        <v>148</v>
      </c>
      <c r="B69" s="54" t="s">
        <v>149</v>
      </c>
      <c r="C69" s="55" t="s">
        <v>106</v>
      </c>
      <c r="D69" s="53" t="s">
        <v>51</v>
      </c>
      <c r="E69" s="53" t="s">
        <v>104</v>
      </c>
      <c r="F69" s="53" t="s">
        <v>92</v>
      </c>
      <c r="G69" s="53" t="s">
        <v>52</v>
      </c>
      <c r="H69" s="53"/>
      <c r="I69" s="53"/>
      <c r="J69" s="53"/>
      <c r="K69" s="53"/>
      <c r="L69" s="53"/>
      <c r="M69" s="53" t="s">
        <v>150</v>
      </c>
      <c r="N69" s="53" t="s">
        <v>151</v>
      </c>
      <c r="O69" s="53" t="s">
        <v>55</v>
      </c>
      <c r="P69" s="54" t="s">
        <v>107</v>
      </c>
      <c r="Q69" s="56">
        <v>1261100000</v>
      </c>
      <c r="R69" s="56">
        <v>0</v>
      </c>
      <c r="S69" s="56">
        <v>0</v>
      </c>
      <c r="T69" s="56">
        <v>1261100000</v>
      </c>
      <c r="U69" s="56">
        <v>0</v>
      </c>
      <c r="V69" s="56">
        <v>1089110339</v>
      </c>
      <c r="W69" s="56">
        <v>171989661</v>
      </c>
      <c r="X69" s="56">
        <v>1089110339</v>
      </c>
      <c r="Y69" s="56">
        <v>1089110339</v>
      </c>
      <c r="Z69" s="56">
        <v>1089110339</v>
      </c>
      <c r="AA69" s="56">
        <v>1089110339</v>
      </c>
    </row>
    <row r="70" spans="1:27" ht="22.5">
      <c r="A70" s="53" t="s">
        <v>148</v>
      </c>
      <c r="B70" s="54" t="s">
        <v>149</v>
      </c>
      <c r="C70" s="55" t="s">
        <v>177</v>
      </c>
      <c r="D70" s="53" t="s">
        <v>51</v>
      </c>
      <c r="E70" s="53" t="s">
        <v>104</v>
      </c>
      <c r="F70" s="53" t="s">
        <v>92</v>
      </c>
      <c r="G70" s="53" t="s">
        <v>61</v>
      </c>
      <c r="H70" s="53"/>
      <c r="I70" s="53"/>
      <c r="J70" s="53"/>
      <c r="K70" s="53"/>
      <c r="L70" s="53"/>
      <c r="M70" s="53" t="s">
        <v>150</v>
      </c>
      <c r="N70" s="53" t="s">
        <v>151</v>
      </c>
      <c r="O70" s="53" t="s">
        <v>55</v>
      </c>
      <c r="P70" s="54" t="s">
        <v>178</v>
      </c>
      <c r="Q70" s="56">
        <v>30700000</v>
      </c>
      <c r="R70" s="56">
        <v>0</v>
      </c>
      <c r="S70" s="56">
        <v>0</v>
      </c>
      <c r="T70" s="56">
        <v>30700000</v>
      </c>
      <c r="U70" s="56">
        <v>0</v>
      </c>
      <c r="V70" s="56">
        <v>3160000</v>
      </c>
      <c r="W70" s="56">
        <v>27540000</v>
      </c>
      <c r="X70" s="56">
        <v>3160000</v>
      </c>
      <c r="Y70" s="56">
        <v>3160000</v>
      </c>
      <c r="Z70" s="56">
        <v>3160000</v>
      </c>
      <c r="AA70" s="56">
        <v>3160000</v>
      </c>
    </row>
    <row r="71" spans="1:27" ht="33.75">
      <c r="A71" s="53" t="s">
        <v>148</v>
      </c>
      <c r="B71" s="54" t="s">
        <v>149</v>
      </c>
      <c r="C71" s="55" t="s">
        <v>179</v>
      </c>
      <c r="D71" s="53" t="s">
        <v>109</v>
      </c>
      <c r="E71" s="53" t="s">
        <v>129</v>
      </c>
      <c r="F71" s="53" t="s">
        <v>111</v>
      </c>
      <c r="G71" s="53" t="s">
        <v>112</v>
      </c>
      <c r="H71" s="53"/>
      <c r="I71" s="53"/>
      <c r="J71" s="53"/>
      <c r="K71" s="53"/>
      <c r="L71" s="53"/>
      <c r="M71" s="53" t="s">
        <v>150</v>
      </c>
      <c r="N71" s="53" t="s">
        <v>151</v>
      </c>
      <c r="O71" s="53" t="s">
        <v>55</v>
      </c>
      <c r="P71" s="54" t="s">
        <v>180</v>
      </c>
      <c r="Q71" s="56">
        <v>13791700000</v>
      </c>
      <c r="R71" s="56">
        <v>0</v>
      </c>
      <c r="S71" s="56">
        <v>0</v>
      </c>
      <c r="T71" s="56">
        <v>13791700000</v>
      </c>
      <c r="U71" s="56">
        <v>0</v>
      </c>
      <c r="V71" s="56">
        <v>12686093249.969999</v>
      </c>
      <c r="W71" s="56">
        <v>1105606750.03</v>
      </c>
      <c r="X71" s="56">
        <v>11529025357.219999</v>
      </c>
      <c r="Y71" s="56">
        <v>8165436373.8100004</v>
      </c>
      <c r="Z71" s="56">
        <v>8165436373.8100004</v>
      </c>
      <c r="AA71" s="56">
        <v>8165436373.8100004</v>
      </c>
    </row>
    <row r="72" spans="1:27" ht="33.75">
      <c r="A72" s="53" t="s">
        <v>148</v>
      </c>
      <c r="B72" s="54" t="s">
        <v>149</v>
      </c>
      <c r="C72" s="55" t="s">
        <v>181</v>
      </c>
      <c r="D72" s="53" t="s">
        <v>109</v>
      </c>
      <c r="E72" s="53" t="s">
        <v>182</v>
      </c>
      <c r="F72" s="53" t="s">
        <v>111</v>
      </c>
      <c r="G72" s="53" t="s">
        <v>82</v>
      </c>
      <c r="H72" s="53"/>
      <c r="I72" s="53"/>
      <c r="J72" s="53"/>
      <c r="K72" s="53"/>
      <c r="L72" s="53"/>
      <c r="M72" s="53" t="s">
        <v>53</v>
      </c>
      <c r="N72" s="53" t="s">
        <v>116</v>
      </c>
      <c r="O72" s="53" t="s">
        <v>55</v>
      </c>
      <c r="P72" s="54" t="s">
        <v>183</v>
      </c>
      <c r="Q72" s="56">
        <v>36155302030</v>
      </c>
      <c r="R72" s="56">
        <v>0</v>
      </c>
      <c r="S72" s="56">
        <v>0</v>
      </c>
      <c r="T72" s="56">
        <v>36155302030</v>
      </c>
      <c r="U72" s="56">
        <v>0</v>
      </c>
      <c r="V72" s="56">
        <v>15114949881</v>
      </c>
      <c r="W72" s="56">
        <v>21040352149</v>
      </c>
      <c r="X72" s="56">
        <v>12154301040</v>
      </c>
      <c r="Y72" s="56">
        <v>713619568.20000005</v>
      </c>
      <c r="Z72" s="56">
        <v>713619568.20000005</v>
      </c>
      <c r="AA72" s="56">
        <v>713619568.20000005</v>
      </c>
    </row>
    <row r="73" spans="1:27" ht="33.75">
      <c r="A73" s="53" t="s">
        <v>148</v>
      </c>
      <c r="B73" s="54" t="s">
        <v>149</v>
      </c>
      <c r="C73" s="55" t="s">
        <v>181</v>
      </c>
      <c r="D73" s="53" t="s">
        <v>109</v>
      </c>
      <c r="E73" s="53" t="s">
        <v>182</v>
      </c>
      <c r="F73" s="53" t="s">
        <v>111</v>
      </c>
      <c r="G73" s="53" t="s">
        <v>82</v>
      </c>
      <c r="H73" s="53"/>
      <c r="I73" s="53"/>
      <c r="J73" s="53"/>
      <c r="K73" s="53"/>
      <c r="L73" s="53"/>
      <c r="M73" s="53" t="s">
        <v>150</v>
      </c>
      <c r="N73" s="53" t="s">
        <v>151</v>
      </c>
      <c r="O73" s="53" t="s">
        <v>55</v>
      </c>
      <c r="P73" s="54" t="s">
        <v>183</v>
      </c>
      <c r="Q73" s="56">
        <v>7546823733</v>
      </c>
      <c r="R73" s="56">
        <v>0</v>
      </c>
      <c r="S73" s="56">
        <v>0</v>
      </c>
      <c r="T73" s="56">
        <v>7546823733</v>
      </c>
      <c r="U73" s="56">
        <v>0</v>
      </c>
      <c r="V73" s="56">
        <v>6859449501.0100002</v>
      </c>
      <c r="W73" s="56">
        <v>687374231.99000001</v>
      </c>
      <c r="X73" s="56">
        <v>5692839347.5900002</v>
      </c>
      <c r="Y73" s="56">
        <v>1680124080.46</v>
      </c>
      <c r="Z73" s="56">
        <v>1680124080.46</v>
      </c>
      <c r="AA73" s="56">
        <v>1680124080.46</v>
      </c>
    </row>
    <row r="74" spans="1:27" ht="33.75">
      <c r="A74" s="53" t="s">
        <v>148</v>
      </c>
      <c r="B74" s="54" t="s">
        <v>149</v>
      </c>
      <c r="C74" s="55" t="s">
        <v>184</v>
      </c>
      <c r="D74" s="53" t="s">
        <v>109</v>
      </c>
      <c r="E74" s="53" t="s">
        <v>182</v>
      </c>
      <c r="F74" s="53" t="s">
        <v>111</v>
      </c>
      <c r="G74" s="53" t="s">
        <v>122</v>
      </c>
      <c r="H74" s="53"/>
      <c r="I74" s="53"/>
      <c r="J74" s="53"/>
      <c r="K74" s="53"/>
      <c r="L74" s="53"/>
      <c r="M74" s="53" t="s">
        <v>150</v>
      </c>
      <c r="N74" s="53" t="s">
        <v>151</v>
      </c>
      <c r="O74" s="53" t="s">
        <v>55</v>
      </c>
      <c r="P74" s="54" t="s">
        <v>185</v>
      </c>
      <c r="Q74" s="56">
        <v>14401143689</v>
      </c>
      <c r="R74" s="56">
        <v>0</v>
      </c>
      <c r="S74" s="56">
        <v>0</v>
      </c>
      <c r="T74" s="56">
        <v>14401143689</v>
      </c>
      <c r="U74" s="56">
        <v>0</v>
      </c>
      <c r="V74" s="56">
        <v>11896566371.34</v>
      </c>
      <c r="W74" s="56">
        <v>2504577317.6599998</v>
      </c>
      <c r="X74" s="56">
        <v>9672972161.3400002</v>
      </c>
      <c r="Y74" s="56">
        <v>0</v>
      </c>
      <c r="Z74" s="56">
        <v>0</v>
      </c>
      <c r="AA74" s="56">
        <v>0</v>
      </c>
    </row>
    <row r="75" spans="1:27" ht="22.5">
      <c r="A75" s="53" t="s">
        <v>148</v>
      </c>
      <c r="B75" s="54" t="s">
        <v>149</v>
      </c>
      <c r="C75" s="55" t="s">
        <v>186</v>
      </c>
      <c r="D75" s="53" t="s">
        <v>109</v>
      </c>
      <c r="E75" s="53" t="s">
        <v>182</v>
      </c>
      <c r="F75" s="53" t="s">
        <v>111</v>
      </c>
      <c r="G75" s="53" t="s">
        <v>116</v>
      </c>
      <c r="H75" s="53"/>
      <c r="I75" s="53"/>
      <c r="J75" s="53"/>
      <c r="K75" s="53"/>
      <c r="L75" s="53"/>
      <c r="M75" s="53" t="s">
        <v>150</v>
      </c>
      <c r="N75" s="53" t="s">
        <v>151</v>
      </c>
      <c r="O75" s="53" t="s">
        <v>55</v>
      </c>
      <c r="P75" s="54" t="s">
        <v>187</v>
      </c>
      <c r="Q75" s="56">
        <v>1364397511</v>
      </c>
      <c r="R75" s="56">
        <v>0</v>
      </c>
      <c r="S75" s="56">
        <v>0</v>
      </c>
      <c r="T75" s="56">
        <v>1364397511</v>
      </c>
      <c r="U75" s="56">
        <v>0</v>
      </c>
      <c r="V75" s="56">
        <v>0</v>
      </c>
      <c r="W75" s="56">
        <v>1364397511</v>
      </c>
      <c r="X75" s="56">
        <v>0</v>
      </c>
      <c r="Y75" s="56">
        <v>0</v>
      </c>
      <c r="Z75" s="56">
        <v>0</v>
      </c>
      <c r="AA75" s="56">
        <v>0</v>
      </c>
    </row>
    <row r="76" spans="1:27" ht="33.75">
      <c r="A76" s="53" t="s">
        <v>148</v>
      </c>
      <c r="B76" s="54" t="s">
        <v>149</v>
      </c>
      <c r="C76" s="55" t="s">
        <v>188</v>
      </c>
      <c r="D76" s="53" t="s">
        <v>109</v>
      </c>
      <c r="E76" s="53" t="s">
        <v>139</v>
      </c>
      <c r="F76" s="53" t="s">
        <v>111</v>
      </c>
      <c r="G76" s="53" t="s">
        <v>130</v>
      </c>
      <c r="H76" s="53"/>
      <c r="I76" s="53"/>
      <c r="J76" s="53"/>
      <c r="K76" s="53"/>
      <c r="L76" s="53"/>
      <c r="M76" s="53" t="s">
        <v>150</v>
      </c>
      <c r="N76" s="53" t="s">
        <v>151</v>
      </c>
      <c r="O76" s="53" t="s">
        <v>55</v>
      </c>
      <c r="P76" s="54" t="s">
        <v>189</v>
      </c>
      <c r="Q76" s="56">
        <v>213187111</v>
      </c>
      <c r="R76" s="56">
        <v>0</v>
      </c>
      <c r="S76" s="56">
        <v>0</v>
      </c>
      <c r="T76" s="56">
        <v>213187111</v>
      </c>
      <c r="U76" s="56">
        <v>0</v>
      </c>
      <c r="V76" s="56">
        <v>211624400.00999999</v>
      </c>
      <c r="W76" s="56">
        <v>1562710.99</v>
      </c>
      <c r="X76" s="56">
        <v>175344055.50999999</v>
      </c>
      <c r="Y76" s="56">
        <v>152490055.5</v>
      </c>
      <c r="Z76" s="56">
        <v>152490055.5</v>
      </c>
      <c r="AA76" s="56">
        <v>152490055.5</v>
      </c>
    </row>
    <row r="77" spans="1:27" ht="45">
      <c r="A77" s="53" t="s">
        <v>148</v>
      </c>
      <c r="B77" s="54" t="s">
        <v>149</v>
      </c>
      <c r="C77" s="55" t="s">
        <v>138</v>
      </c>
      <c r="D77" s="53" t="s">
        <v>109</v>
      </c>
      <c r="E77" s="53" t="s">
        <v>139</v>
      </c>
      <c r="F77" s="53" t="s">
        <v>111</v>
      </c>
      <c r="G77" s="53" t="s">
        <v>140</v>
      </c>
      <c r="H77" s="53"/>
      <c r="I77" s="53"/>
      <c r="J77" s="53"/>
      <c r="K77" s="53"/>
      <c r="L77" s="53"/>
      <c r="M77" s="53" t="s">
        <v>150</v>
      </c>
      <c r="N77" s="53" t="s">
        <v>151</v>
      </c>
      <c r="O77" s="53" t="s">
        <v>55</v>
      </c>
      <c r="P77" s="54" t="s">
        <v>190</v>
      </c>
      <c r="Q77" s="56">
        <v>545147956</v>
      </c>
      <c r="R77" s="56">
        <v>0</v>
      </c>
      <c r="S77" s="56">
        <v>0</v>
      </c>
      <c r="T77" s="56">
        <v>545147956</v>
      </c>
      <c r="U77" s="56">
        <v>0</v>
      </c>
      <c r="V77" s="56">
        <v>545147956</v>
      </c>
      <c r="W77" s="56">
        <v>0</v>
      </c>
      <c r="X77" s="56">
        <v>545147956</v>
      </c>
      <c r="Y77" s="56">
        <v>445909333</v>
      </c>
      <c r="Z77" s="56">
        <v>445909333</v>
      </c>
      <c r="AA77" s="56">
        <v>445909333</v>
      </c>
    </row>
    <row r="78" spans="1:27" ht="45">
      <c r="A78" s="53" t="s">
        <v>148</v>
      </c>
      <c r="B78" s="54" t="s">
        <v>149</v>
      </c>
      <c r="C78" s="55" t="s">
        <v>138</v>
      </c>
      <c r="D78" s="53" t="s">
        <v>109</v>
      </c>
      <c r="E78" s="53" t="s">
        <v>139</v>
      </c>
      <c r="F78" s="53" t="s">
        <v>111</v>
      </c>
      <c r="G78" s="53" t="s">
        <v>140</v>
      </c>
      <c r="H78" s="53"/>
      <c r="I78" s="53"/>
      <c r="J78" s="53"/>
      <c r="K78" s="53"/>
      <c r="L78" s="53"/>
      <c r="M78" s="53" t="s">
        <v>150</v>
      </c>
      <c r="N78" s="53" t="s">
        <v>159</v>
      </c>
      <c r="O78" s="53" t="s">
        <v>55</v>
      </c>
      <c r="P78" s="54" t="s">
        <v>190</v>
      </c>
      <c r="Q78" s="56">
        <v>25231600000</v>
      </c>
      <c r="R78" s="56">
        <v>0</v>
      </c>
      <c r="S78" s="56">
        <v>0</v>
      </c>
      <c r="T78" s="56">
        <v>25231600000</v>
      </c>
      <c r="U78" s="56">
        <v>0</v>
      </c>
      <c r="V78" s="56">
        <v>22581497200.59</v>
      </c>
      <c r="W78" s="56">
        <v>2650102799.4099998</v>
      </c>
      <c r="X78" s="56">
        <v>21370393539.740002</v>
      </c>
      <c r="Y78" s="56">
        <v>15273352533.58</v>
      </c>
      <c r="Z78" s="56">
        <v>15273352533.58</v>
      </c>
      <c r="AA78" s="56">
        <v>15273352533.58</v>
      </c>
    </row>
    <row r="79" spans="1:27" ht="22.5">
      <c r="A79" s="53" t="s">
        <v>148</v>
      </c>
      <c r="B79" s="54" t="s">
        <v>149</v>
      </c>
      <c r="C79" s="55" t="s">
        <v>142</v>
      </c>
      <c r="D79" s="53" t="s">
        <v>109</v>
      </c>
      <c r="E79" s="53" t="s">
        <v>139</v>
      </c>
      <c r="F79" s="53" t="s">
        <v>111</v>
      </c>
      <c r="G79" s="53" t="s">
        <v>143</v>
      </c>
      <c r="H79" s="53"/>
      <c r="I79" s="53"/>
      <c r="J79" s="53"/>
      <c r="K79" s="53"/>
      <c r="L79" s="53"/>
      <c r="M79" s="53" t="s">
        <v>150</v>
      </c>
      <c r="N79" s="53" t="s">
        <v>151</v>
      </c>
      <c r="O79" s="53" t="s">
        <v>55</v>
      </c>
      <c r="P79" s="54" t="s">
        <v>191</v>
      </c>
      <c r="Q79" s="56">
        <v>6180000000</v>
      </c>
      <c r="R79" s="56">
        <v>0</v>
      </c>
      <c r="S79" s="56">
        <v>0</v>
      </c>
      <c r="T79" s="56">
        <v>6180000000</v>
      </c>
      <c r="U79" s="56">
        <v>0</v>
      </c>
      <c r="V79" s="56">
        <v>5485594752.0100002</v>
      </c>
      <c r="W79" s="56">
        <v>694405247.99000001</v>
      </c>
      <c r="X79" s="56">
        <v>5339455306.0100002</v>
      </c>
      <c r="Y79" s="56">
        <v>784570511.01999998</v>
      </c>
      <c r="Z79" s="56">
        <v>784570511.01999998</v>
      </c>
      <c r="AA79" s="56">
        <v>784570511.01999998</v>
      </c>
    </row>
    <row r="80" spans="1:27" ht="33.75">
      <c r="A80" s="53" t="s">
        <v>192</v>
      </c>
      <c r="B80" s="54" t="s">
        <v>193</v>
      </c>
      <c r="C80" s="55" t="s">
        <v>50</v>
      </c>
      <c r="D80" s="53" t="s">
        <v>51</v>
      </c>
      <c r="E80" s="53" t="s">
        <v>52</v>
      </c>
      <c r="F80" s="53" t="s">
        <v>52</v>
      </c>
      <c r="G80" s="53" t="s">
        <v>52</v>
      </c>
      <c r="H80" s="53"/>
      <c r="I80" s="53"/>
      <c r="J80" s="53"/>
      <c r="K80" s="53"/>
      <c r="L80" s="53"/>
      <c r="M80" s="53" t="s">
        <v>53</v>
      </c>
      <c r="N80" s="53" t="s">
        <v>54</v>
      </c>
      <c r="O80" s="53" t="s">
        <v>55</v>
      </c>
      <c r="P80" s="54" t="s">
        <v>56</v>
      </c>
      <c r="Q80" s="56">
        <v>555034100000</v>
      </c>
      <c r="R80" s="56">
        <v>0</v>
      </c>
      <c r="S80" s="56">
        <v>1634755951</v>
      </c>
      <c r="T80" s="56">
        <v>553399344049</v>
      </c>
      <c r="U80" s="56">
        <v>0</v>
      </c>
      <c r="V80" s="56">
        <v>454079781574</v>
      </c>
      <c r="W80" s="56">
        <v>99319562475</v>
      </c>
      <c r="X80" s="56">
        <v>452959714340</v>
      </c>
      <c r="Y80" s="56">
        <v>452260687700.98999</v>
      </c>
      <c r="Z80" s="56">
        <v>452107649654.98999</v>
      </c>
      <c r="AA80" s="56">
        <v>451976996898</v>
      </c>
    </row>
    <row r="81" spans="1:27" ht="33.75">
      <c r="A81" s="53" t="s">
        <v>192</v>
      </c>
      <c r="B81" s="54" t="s">
        <v>193</v>
      </c>
      <c r="C81" s="55" t="s">
        <v>57</v>
      </c>
      <c r="D81" s="53" t="s">
        <v>51</v>
      </c>
      <c r="E81" s="53" t="s">
        <v>52</v>
      </c>
      <c r="F81" s="53" t="s">
        <v>52</v>
      </c>
      <c r="G81" s="53" t="s">
        <v>58</v>
      </c>
      <c r="H81" s="53"/>
      <c r="I81" s="53"/>
      <c r="J81" s="53"/>
      <c r="K81" s="53"/>
      <c r="L81" s="53"/>
      <c r="M81" s="53" t="s">
        <v>53</v>
      </c>
      <c r="N81" s="53" t="s">
        <v>54</v>
      </c>
      <c r="O81" s="53" t="s">
        <v>55</v>
      </c>
      <c r="P81" s="54" t="s">
        <v>59</v>
      </c>
      <c r="Q81" s="56">
        <v>260856600000</v>
      </c>
      <c r="R81" s="56">
        <v>0</v>
      </c>
      <c r="S81" s="56">
        <v>0</v>
      </c>
      <c r="T81" s="56">
        <v>260856600000</v>
      </c>
      <c r="U81" s="56">
        <v>0</v>
      </c>
      <c r="V81" s="56">
        <v>207887485859</v>
      </c>
      <c r="W81" s="56">
        <v>52969114141</v>
      </c>
      <c r="X81" s="56">
        <v>207741813407</v>
      </c>
      <c r="Y81" s="56">
        <v>205707426253</v>
      </c>
      <c r="Z81" s="56">
        <v>205681811253</v>
      </c>
      <c r="AA81" s="56">
        <v>202386602037</v>
      </c>
    </row>
    <row r="82" spans="1:27" ht="33.75">
      <c r="A82" s="53" t="s">
        <v>192</v>
      </c>
      <c r="B82" s="54" t="s">
        <v>193</v>
      </c>
      <c r="C82" s="55" t="s">
        <v>60</v>
      </c>
      <c r="D82" s="53" t="s">
        <v>51</v>
      </c>
      <c r="E82" s="53" t="s">
        <v>52</v>
      </c>
      <c r="F82" s="53" t="s">
        <v>52</v>
      </c>
      <c r="G82" s="53" t="s">
        <v>61</v>
      </c>
      <c r="H82" s="53"/>
      <c r="I82" s="53"/>
      <c r="J82" s="53"/>
      <c r="K82" s="53"/>
      <c r="L82" s="53"/>
      <c r="M82" s="53" t="s">
        <v>53</v>
      </c>
      <c r="N82" s="53" t="s">
        <v>54</v>
      </c>
      <c r="O82" s="53" t="s">
        <v>55</v>
      </c>
      <c r="P82" s="54" t="s">
        <v>62</v>
      </c>
      <c r="Q82" s="56">
        <v>160042300000</v>
      </c>
      <c r="R82" s="56">
        <v>0</v>
      </c>
      <c r="S82" s="56">
        <v>0</v>
      </c>
      <c r="T82" s="56">
        <v>160042300000</v>
      </c>
      <c r="U82" s="56">
        <v>0</v>
      </c>
      <c r="V82" s="56">
        <v>144666766152.34</v>
      </c>
      <c r="W82" s="56">
        <v>15375533847.66</v>
      </c>
      <c r="X82" s="56">
        <v>138111927678.44</v>
      </c>
      <c r="Y82" s="56">
        <v>137570456361.04001</v>
      </c>
      <c r="Z82" s="56">
        <v>137487269915.04001</v>
      </c>
      <c r="AA82" s="56">
        <v>137288011752.03999</v>
      </c>
    </row>
    <row r="83" spans="1:27" ht="33.75">
      <c r="A83" s="53" t="s">
        <v>192</v>
      </c>
      <c r="B83" s="54" t="s">
        <v>193</v>
      </c>
      <c r="C83" s="55" t="s">
        <v>152</v>
      </c>
      <c r="D83" s="53" t="s">
        <v>51</v>
      </c>
      <c r="E83" s="53" t="s">
        <v>52</v>
      </c>
      <c r="F83" s="53" t="s">
        <v>52</v>
      </c>
      <c r="G83" s="53" t="s">
        <v>92</v>
      </c>
      <c r="H83" s="53"/>
      <c r="I83" s="53"/>
      <c r="J83" s="53"/>
      <c r="K83" s="53"/>
      <c r="L83" s="53"/>
      <c r="M83" s="53" t="s">
        <v>53</v>
      </c>
      <c r="N83" s="53" t="s">
        <v>54</v>
      </c>
      <c r="O83" s="53" t="s">
        <v>55</v>
      </c>
      <c r="P83" s="54" t="s">
        <v>153</v>
      </c>
      <c r="Q83" s="56">
        <v>99836000000</v>
      </c>
      <c r="R83" s="56">
        <v>0</v>
      </c>
      <c r="S83" s="56">
        <v>0</v>
      </c>
      <c r="T83" s="56">
        <v>99836000000</v>
      </c>
      <c r="U83" s="56">
        <v>99836000000</v>
      </c>
      <c r="V83" s="56">
        <v>0</v>
      </c>
      <c r="W83" s="56">
        <v>0</v>
      </c>
      <c r="X83" s="56">
        <v>0</v>
      </c>
      <c r="Y83" s="56">
        <v>0</v>
      </c>
      <c r="Z83" s="56">
        <v>0</v>
      </c>
      <c r="AA83" s="56">
        <v>0</v>
      </c>
    </row>
    <row r="84" spans="1:27" ht="33.75">
      <c r="A84" s="53" t="s">
        <v>192</v>
      </c>
      <c r="B84" s="54" t="s">
        <v>193</v>
      </c>
      <c r="C84" s="55" t="s">
        <v>63</v>
      </c>
      <c r="D84" s="53" t="s">
        <v>51</v>
      </c>
      <c r="E84" s="53" t="s">
        <v>58</v>
      </c>
      <c r="F84" s="53" t="s">
        <v>52</v>
      </c>
      <c r="G84" s="53"/>
      <c r="H84" s="53"/>
      <c r="I84" s="53"/>
      <c r="J84" s="53"/>
      <c r="K84" s="53"/>
      <c r="L84" s="53"/>
      <c r="M84" s="53" t="s">
        <v>53</v>
      </c>
      <c r="N84" s="53" t="s">
        <v>54</v>
      </c>
      <c r="O84" s="53" t="s">
        <v>55</v>
      </c>
      <c r="P84" s="54" t="s">
        <v>64</v>
      </c>
      <c r="Q84" s="56">
        <v>868600000</v>
      </c>
      <c r="R84" s="56">
        <v>0</v>
      </c>
      <c r="S84" s="56">
        <v>0</v>
      </c>
      <c r="T84" s="56">
        <v>868600000</v>
      </c>
      <c r="U84" s="56">
        <v>0</v>
      </c>
      <c r="V84" s="56">
        <v>868599999.47000003</v>
      </c>
      <c r="W84" s="56">
        <v>0.53</v>
      </c>
      <c r="X84" s="56">
        <v>857545608.47000003</v>
      </c>
      <c r="Y84" s="56">
        <v>157584559.47</v>
      </c>
      <c r="Z84" s="56">
        <v>157584559.47</v>
      </c>
      <c r="AA84" s="56">
        <v>152916031.47</v>
      </c>
    </row>
    <row r="85" spans="1:27" ht="33.75">
      <c r="A85" s="53" t="s">
        <v>192</v>
      </c>
      <c r="B85" s="54" t="s">
        <v>193</v>
      </c>
      <c r="C85" s="55" t="s">
        <v>63</v>
      </c>
      <c r="D85" s="53" t="s">
        <v>51</v>
      </c>
      <c r="E85" s="53" t="s">
        <v>58</v>
      </c>
      <c r="F85" s="53" t="s">
        <v>52</v>
      </c>
      <c r="G85" s="53"/>
      <c r="H85" s="53"/>
      <c r="I85" s="53"/>
      <c r="J85" s="53"/>
      <c r="K85" s="53"/>
      <c r="L85" s="53"/>
      <c r="M85" s="53" t="s">
        <v>150</v>
      </c>
      <c r="N85" s="53" t="s">
        <v>151</v>
      </c>
      <c r="O85" s="53" t="s">
        <v>55</v>
      </c>
      <c r="P85" s="54" t="s">
        <v>64</v>
      </c>
      <c r="Q85" s="56">
        <v>73300000</v>
      </c>
      <c r="R85" s="56">
        <v>0</v>
      </c>
      <c r="S85" s="56">
        <v>0</v>
      </c>
      <c r="T85" s="56">
        <v>73300000</v>
      </c>
      <c r="U85" s="56">
        <v>0</v>
      </c>
      <c r="V85" s="56">
        <v>73300000</v>
      </c>
      <c r="W85" s="56">
        <v>0</v>
      </c>
      <c r="X85" s="56">
        <v>67597200</v>
      </c>
      <c r="Y85" s="56">
        <v>0</v>
      </c>
      <c r="Z85" s="56">
        <v>0</v>
      </c>
      <c r="AA85" s="56">
        <v>0</v>
      </c>
    </row>
    <row r="86" spans="1:27" ht="33.75">
      <c r="A86" s="53" t="s">
        <v>192</v>
      </c>
      <c r="B86" s="54" t="s">
        <v>193</v>
      </c>
      <c r="C86" s="55" t="s">
        <v>63</v>
      </c>
      <c r="D86" s="53" t="s">
        <v>51</v>
      </c>
      <c r="E86" s="53" t="s">
        <v>58</v>
      </c>
      <c r="F86" s="53" t="s">
        <v>52</v>
      </c>
      <c r="G86" s="53"/>
      <c r="H86" s="53"/>
      <c r="I86" s="53"/>
      <c r="J86" s="53"/>
      <c r="K86" s="53"/>
      <c r="L86" s="53"/>
      <c r="M86" s="53" t="s">
        <v>150</v>
      </c>
      <c r="N86" s="53" t="s">
        <v>154</v>
      </c>
      <c r="O86" s="53" t="s">
        <v>55</v>
      </c>
      <c r="P86" s="54" t="s">
        <v>64</v>
      </c>
      <c r="Q86" s="56">
        <v>1224100000</v>
      </c>
      <c r="R86" s="56">
        <v>0</v>
      </c>
      <c r="S86" s="56">
        <v>0</v>
      </c>
      <c r="T86" s="56">
        <v>1224100000</v>
      </c>
      <c r="U86" s="56">
        <v>0</v>
      </c>
      <c r="V86" s="56">
        <v>913278431</v>
      </c>
      <c r="W86" s="56">
        <v>310821569</v>
      </c>
      <c r="X86" s="56">
        <v>764279148.80999994</v>
      </c>
      <c r="Y86" s="56">
        <v>391488492.27999997</v>
      </c>
      <c r="Z86" s="56">
        <v>344416333.27999997</v>
      </c>
      <c r="AA86" s="56">
        <v>325122124.27999997</v>
      </c>
    </row>
    <row r="87" spans="1:27" ht="33.75">
      <c r="A87" s="53" t="s">
        <v>192</v>
      </c>
      <c r="B87" s="54" t="s">
        <v>193</v>
      </c>
      <c r="C87" s="55" t="s">
        <v>65</v>
      </c>
      <c r="D87" s="53" t="s">
        <v>51</v>
      </c>
      <c r="E87" s="53" t="s">
        <v>58</v>
      </c>
      <c r="F87" s="53" t="s">
        <v>58</v>
      </c>
      <c r="G87" s="53"/>
      <c r="H87" s="53"/>
      <c r="I87" s="53"/>
      <c r="J87" s="53"/>
      <c r="K87" s="53"/>
      <c r="L87" s="53"/>
      <c r="M87" s="53" t="s">
        <v>53</v>
      </c>
      <c r="N87" s="53" t="s">
        <v>54</v>
      </c>
      <c r="O87" s="53" t="s">
        <v>55</v>
      </c>
      <c r="P87" s="54" t="s">
        <v>66</v>
      </c>
      <c r="Q87" s="56">
        <v>202793300000</v>
      </c>
      <c r="R87" s="56">
        <v>0</v>
      </c>
      <c r="S87" s="56">
        <v>14217769425</v>
      </c>
      <c r="T87" s="56">
        <v>188575530575</v>
      </c>
      <c r="U87" s="56">
        <v>0</v>
      </c>
      <c r="V87" s="56">
        <v>180825138621.70999</v>
      </c>
      <c r="W87" s="56">
        <v>7750391953.29</v>
      </c>
      <c r="X87" s="56">
        <v>173042321514.35999</v>
      </c>
      <c r="Y87" s="56">
        <v>143773759015.10001</v>
      </c>
      <c r="Z87" s="56">
        <v>143744245146.63</v>
      </c>
      <c r="AA87" s="56">
        <v>143048231369.78</v>
      </c>
    </row>
    <row r="88" spans="1:27" ht="33.75">
      <c r="A88" s="53" t="s">
        <v>192</v>
      </c>
      <c r="B88" s="54" t="s">
        <v>193</v>
      </c>
      <c r="C88" s="55" t="s">
        <v>65</v>
      </c>
      <c r="D88" s="53" t="s">
        <v>51</v>
      </c>
      <c r="E88" s="53" t="s">
        <v>58</v>
      </c>
      <c r="F88" s="53" t="s">
        <v>58</v>
      </c>
      <c r="G88" s="53"/>
      <c r="H88" s="53"/>
      <c r="I88" s="53"/>
      <c r="J88" s="53"/>
      <c r="K88" s="53"/>
      <c r="L88" s="53"/>
      <c r="M88" s="53" t="s">
        <v>150</v>
      </c>
      <c r="N88" s="53" t="s">
        <v>154</v>
      </c>
      <c r="O88" s="53" t="s">
        <v>55</v>
      </c>
      <c r="P88" s="54" t="s">
        <v>66</v>
      </c>
      <c r="Q88" s="56">
        <v>6692200000</v>
      </c>
      <c r="R88" s="56">
        <v>0</v>
      </c>
      <c r="S88" s="56">
        <v>0</v>
      </c>
      <c r="T88" s="56">
        <v>6692200000</v>
      </c>
      <c r="U88" s="56">
        <v>0</v>
      </c>
      <c r="V88" s="56">
        <v>4158578898.2600002</v>
      </c>
      <c r="W88" s="56">
        <v>2533621101.7399998</v>
      </c>
      <c r="X88" s="56">
        <v>3692507675.3000002</v>
      </c>
      <c r="Y88" s="56">
        <v>2517778250.6399999</v>
      </c>
      <c r="Z88" s="56">
        <v>2377339427.6599998</v>
      </c>
      <c r="AA88" s="56">
        <v>2366488177.6599998</v>
      </c>
    </row>
    <row r="89" spans="1:27" ht="33.75">
      <c r="A89" s="53" t="s">
        <v>192</v>
      </c>
      <c r="B89" s="54" t="s">
        <v>193</v>
      </c>
      <c r="C89" s="55" t="s">
        <v>194</v>
      </c>
      <c r="D89" s="53" t="s">
        <v>51</v>
      </c>
      <c r="E89" s="53" t="s">
        <v>61</v>
      </c>
      <c r="F89" s="53" t="s">
        <v>61</v>
      </c>
      <c r="G89" s="53" t="s">
        <v>52</v>
      </c>
      <c r="H89" s="53" t="s">
        <v>195</v>
      </c>
      <c r="I89" s="53"/>
      <c r="J89" s="53"/>
      <c r="K89" s="53"/>
      <c r="L89" s="53"/>
      <c r="M89" s="53" t="s">
        <v>53</v>
      </c>
      <c r="N89" s="53" t="s">
        <v>54</v>
      </c>
      <c r="O89" s="53" t="s">
        <v>55</v>
      </c>
      <c r="P89" s="54" t="s">
        <v>196</v>
      </c>
      <c r="Q89" s="56">
        <v>26522500000</v>
      </c>
      <c r="R89" s="56">
        <v>0</v>
      </c>
      <c r="S89" s="56">
        <v>0</v>
      </c>
      <c r="T89" s="56">
        <v>26522500000</v>
      </c>
      <c r="U89" s="56">
        <v>0</v>
      </c>
      <c r="V89" s="56">
        <v>26253780591.16</v>
      </c>
      <c r="W89" s="56">
        <v>268719408.83999997</v>
      </c>
      <c r="X89" s="56">
        <v>25954098843.389999</v>
      </c>
      <c r="Y89" s="56">
        <v>18302651146.970001</v>
      </c>
      <c r="Z89" s="56">
        <v>18301961146.970001</v>
      </c>
      <c r="AA89" s="56">
        <v>18301961146.970001</v>
      </c>
    </row>
    <row r="90" spans="1:27" ht="33.75">
      <c r="A90" s="53" t="s">
        <v>192</v>
      </c>
      <c r="B90" s="54" t="s">
        <v>193</v>
      </c>
      <c r="C90" s="55" t="s">
        <v>194</v>
      </c>
      <c r="D90" s="53" t="s">
        <v>51</v>
      </c>
      <c r="E90" s="53" t="s">
        <v>61</v>
      </c>
      <c r="F90" s="53" t="s">
        <v>61</v>
      </c>
      <c r="G90" s="53" t="s">
        <v>52</v>
      </c>
      <c r="H90" s="53" t="s">
        <v>195</v>
      </c>
      <c r="I90" s="53"/>
      <c r="J90" s="53"/>
      <c r="K90" s="53"/>
      <c r="L90" s="53"/>
      <c r="M90" s="53" t="s">
        <v>150</v>
      </c>
      <c r="N90" s="53" t="s">
        <v>154</v>
      </c>
      <c r="O90" s="53" t="s">
        <v>55</v>
      </c>
      <c r="P90" s="54" t="s">
        <v>196</v>
      </c>
      <c r="Q90" s="56">
        <v>1409000000</v>
      </c>
      <c r="R90" s="56">
        <v>0</v>
      </c>
      <c r="S90" s="56">
        <v>0</v>
      </c>
      <c r="T90" s="56">
        <v>1409000000</v>
      </c>
      <c r="U90" s="56">
        <v>0</v>
      </c>
      <c r="V90" s="56">
        <v>955158573.96000004</v>
      </c>
      <c r="W90" s="56">
        <v>453841426.04000002</v>
      </c>
      <c r="X90" s="56">
        <v>799798654.96000004</v>
      </c>
      <c r="Y90" s="56">
        <v>540620198.96000004</v>
      </c>
      <c r="Z90" s="56">
        <v>482792660.95999998</v>
      </c>
      <c r="AA90" s="56">
        <v>401534566.95999998</v>
      </c>
    </row>
    <row r="91" spans="1:27" ht="33.75">
      <c r="A91" s="53" t="s">
        <v>192</v>
      </c>
      <c r="B91" s="54" t="s">
        <v>193</v>
      </c>
      <c r="C91" s="55" t="s">
        <v>197</v>
      </c>
      <c r="D91" s="53" t="s">
        <v>51</v>
      </c>
      <c r="E91" s="53" t="s">
        <v>61</v>
      </c>
      <c r="F91" s="53" t="s">
        <v>61</v>
      </c>
      <c r="G91" s="53" t="s">
        <v>52</v>
      </c>
      <c r="H91" s="53" t="s">
        <v>198</v>
      </c>
      <c r="I91" s="53"/>
      <c r="J91" s="53"/>
      <c r="K91" s="53"/>
      <c r="L91" s="53"/>
      <c r="M91" s="53" t="s">
        <v>53</v>
      </c>
      <c r="N91" s="53" t="s">
        <v>54</v>
      </c>
      <c r="O91" s="53" t="s">
        <v>55</v>
      </c>
      <c r="P91" s="54" t="s">
        <v>199</v>
      </c>
      <c r="Q91" s="56">
        <v>1586500000</v>
      </c>
      <c r="R91" s="56">
        <v>0</v>
      </c>
      <c r="S91" s="56">
        <v>0</v>
      </c>
      <c r="T91" s="56">
        <v>1586500000</v>
      </c>
      <c r="U91" s="56">
        <v>0</v>
      </c>
      <c r="V91" s="56">
        <v>1570145648.53</v>
      </c>
      <c r="W91" s="56">
        <v>16354351.470000001</v>
      </c>
      <c r="X91" s="56">
        <v>1477057269.01</v>
      </c>
      <c r="Y91" s="56">
        <v>1365549801.97</v>
      </c>
      <c r="Z91" s="56">
        <v>1365549801.97</v>
      </c>
      <c r="AA91" s="56">
        <v>1365549801.97</v>
      </c>
    </row>
    <row r="92" spans="1:27" ht="33.75">
      <c r="A92" s="53" t="s">
        <v>192</v>
      </c>
      <c r="B92" s="54" t="s">
        <v>193</v>
      </c>
      <c r="C92" s="55" t="s">
        <v>200</v>
      </c>
      <c r="D92" s="53" t="s">
        <v>51</v>
      </c>
      <c r="E92" s="53" t="s">
        <v>61</v>
      </c>
      <c r="F92" s="53" t="s">
        <v>61</v>
      </c>
      <c r="G92" s="53" t="s">
        <v>52</v>
      </c>
      <c r="H92" s="53" t="s">
        <v>201</v>
      </c>
      <c r="I92" s="53"/>
      <c r="J92" s="53"/>
      <c r="K92" s="53"/>
      <c r="L92" s="53"/>
      <c r="M92" s="53" t="s">
        <v>53</v>
      </c>
      <c r="N92" s="53" t="s">
        <v>54</v>
      </c>
      <c r="O92" s="53" t="s">
        <v>55</v>
      </c>
      <c r="P92" s="54" t="s">
        <v>202</v>
      </c>
      <c r="Q92" s="56">
        <v>169800000</v>
      </c>
      <c r="R92" s="56">
        <v>0</v>
      </c>
      <c r="S92" s="56">
        <v>0</v>
      </c>
      <c r="T92" s="56">
        <v>169800000</v>
      </c>
      <c r="U92" s="56">
        <v>0</v>
      </c>
      <c r="V92" s="56">
        <v>169799430</v>
      </c>
      <c r="W92" s="56">
        <v>570</v>
      </c>
      <c r="X92" s="56">
        <v>169523044.09</v>
      </c>
      <c r="Y92" s="56">
        <v>58320327.030000001</v>
      </c>
      <c r="Z92" s="56">
        <v>58320327.030000001</v>
      </c>
      <c r="AA92" s="56">
        <v>58320327.030000001</v>
      </c>
    </row>
    <row r="93" spans="1:27" ht="33.75">
      <c r="A93" s="53" t="s">
        <v>192</v>
      </c>
      <c r="B93" s="54" t="s">
        <v>193</v>
      </c>
      <c r="C93" s="55" t="s">
        <v>87</v>
      </c>
      <c r="D93" s="53" t="s">
        <v>51</v>
      </c>
      <c r="E93" s="53" t="s">
        <v>61</v>
      </c>
      <c r="F93" s="53" t="s">
        <v>61</v>
      </c>
      <c r="G93" s="53" t="s">
        <v>52</v>
      </c>
      <c r="H93" s="53" t="s">
        <v>88</v>
      </c>
      <c r="I93" s="53"/>
      <c r="J93" s="53"/>
      <c r="K93" s="53"/>
      <c r="L93" s="53"/>
      <c r="M93" s="53" t="s">
        <v>53</v>
      </c>
      <c r="N93" s="53" t="s">
        <v>54</v>
      </c>
      <c r="O93" s="53" t="s">
        <v>55</v>
      </c>
      <c r="P93" s="54" t="s">
        <v>89</v>
      </c>
      <c r="Q93" s="56">
        <v>24114100000</v>
      </c>
      <c r="R93" s="56">
        <v>0</v>
      </c>
      <c r="S93" s="56">
        <v>0</v>
      </c>
      <c r="T93" s="56">
        <v>24114100000</v>
      </c>
      <c r="U93" s="56">
        <v>24114100000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</row>
    <row r="94" spans="1:27" ht="33.75">
      <c r="A94" s="53" t="s">
        <v>192</v>
      </c>
      <c r="B94" s="54" t="s">
        <v>193</v>
      </c>
      <c r="C94" s="55" t="s">
        <v>95</v>
      </c>
      <c r="D94" s="53" t="s">
        <v>51</v>
      </c>
      <c r="E94" s="53" t="s">
        <v>61</v>
      </c>
      <c r="F94" s="53" t="s">
        <v>92</v>
      </c>
      <c r="G94" s="53" t="s">
        <v>58</v>
      </c>
      <c r="H94" s="53" t="s">
        <v>93</v>
      </c>
      <c r="I94" s="53"/>
      <c r="J94" s="53"/>
      <c r="K94" s="53"/>
      <c r="L94" s="53"/>
      <c r="M94" s="53" t="s">
        <v>53</v>
      </c>
      <c r="N94" s="53" t="s">
        <v>54</v>
      </c>
      <c r="O94" s="53" t="s">
        <v>55</v>
      </c>
      <c r="P94" s="54" t="s">
        <v>96</v>
      </c>
      <c r="Q94" s="56">
        <v>4719200000</v>
      </c>
      <c r="R94" s="56">
        <v>0</v>
      </c>
      <c r="S94" s="56">
        <v>0</v>
      </c>
      <c r="T94" s="56">
        <v>4719200000</v>
      </c>
      <c r="U94" s="56">
        <v>0</v>
      </c>
      <c r="V94" s="56">
        <v>2309473899</v>
      </c>
      <c r="W94" s="56">
        <v>2409726101</v>
      </c>
      <c r="X94" s="56">
        <v>1300821638</v>
      </c>
      <c r="Y94" s="56">
        <v>1278926040</v>
      </c>
      <c r="Z94" s="56">
        <v>1278926040</v>
      </c>
      <c r="AA94" s="56">
        <v>1278781398</v>
      </c>
    </row>
    <row r="95" spans="1:27" ht="33.75">
      <c r="A95" s="53" t="s">
        <v>192</v>
      </c>
      <c r="B95" s="54" t="s">
        <v>193</v>
      </c>
      <c r="C95" s="55" t="s">
        <v>203</v>
      </c>
      <c r="D95" s="53" t="s">
        <v>51</v>
      </c>
      <c r="E95" s="53" t="s">
        <v>61</v>
      </c>
      <c r="F95" s="53" t="s">
        <v>92</v>
      </c>
      <c r="G95" s="53" t="s">
        <v>58</v>
      </c>
      <c r="H95" s="53" t="s">
        <v>204</v>
      </c>
      <c r="I95" s="53"/>
      <c r="J95" s="53"/>
      <c r="K95" s="53"/>
      <c r="L95" s="53"/>
      <c r="M95" s="53" t="s">
        <v>53</v>
      </c>
      <c r="N95" s="53" t="s">
        <v>54</v>
      </c>
      <c r="O95" s="53" t="s">
        <v>55</v>
      </c>
      <c r="P95" s="54" t="s">
        <v>205</v>
      </c>
      <c r="Q95" s="56">
        <v>194900000</v>
      </c>
      <c r="R95" s="56">
        <v>0</v>
      </c>
      <c r="S95" s="56">
        <v>0</v>
      </c>
      <c r="T95" s="56">
        <v>194900000</v>
      </c>
      <c r="U95" s="56">
        <v>0</v>
      </c>
      <c r="V95" s="56">
        <v>191877735</v>
      </c>
      <c r="W95" s="56">
        <v>3022265</v>
      </c>
      <c r="X95" s="56">
        <v>191877735</v>
      </c>
      <c r="Y95" s="56">
        <v>190008154.99000001</v>
      </c>
      <c r="Z95" s="56">
        <v>190008154.99000001</v>
      </c>
      <c r="AA95" s="56">
        <v>190008154.99000001</v>
      </c>
    </row>
    <row r="96" spans="1:27" ht="33.75">
      <c r="A96" s="53" t="s">
        <v>192</v>
      </c>
      <c r="B96" s="54" t="s">
        <v>193</v>
      </c>
      <c r="C96" s="55" t="s">
        <v>97</v>
      </c>
      <c r="D96" s="53" t="s">
        <v>51</v>
      </c>
      <c r="E96" s="53" t="s">
        <v>61</v>
      </c>
      <c r="F96" s="53" t="s">
        <v>54</v>
      </c>
      <c r="G96" s="53" t="s">
        <v>52</v>
      </c>
      <c r="H96" s="53" t="s">
        <v>98</v>
      </c>
      <c r="I96" s="53"/>
      <c r="J96" s="53"/>
      <c r="K96" s="53"/>
      <c r="L96" s="53"/>
      <c r="M96" s="53" t="s">
        <v>53</v>
      </c>
      <c r="N96" s="53" t="s">
        <v>54</v>
      </c>
      <c r="O96" s="53" t="s">
        <v>55</v>
      </c>
      <c r="P96" s="54" t="s">
        <v>99</v>
      </c>
      <c r="Q96" s="56">
        <v>3377400000</v>
      </c>
      <c r="R96" s="56">
        <v>28340789262</v>
      </c>
      <c r="S96" s="56">
        <v>0</v>
      </c>
      <c r="T96" s="56">
        <v>31718189262</v>
      </c>
      <c r="U96" s="56">
        <v>0</v>
      </c>
      <c r="V96" s="56">
        <v>29283639653.18</v>
      </c>
      <c r="W96" s="56">
        <v>2434549608.8200002</v>
      </c>
      <c r="X96" s="56">
        <v>12043502937.799999</v>
      </c>
      <c r="Y96" s="56">
        <v>9800864472.4400005</v>
      </c>
      <c r="Z96" s="56">
        <v>9797962514.2900009</v>
      </c>
      <c r="AA96" s="56">
        <v>9797962514.2900009</v>
      </c>
    </row>
    <row r="97" spans="1:27" ht="33.75">
      <c r="A97" s="53" t="s">
        <v>192</v>
      </c>
      <c r="B97" s="54" t="s">
        <v>193</v>
      </c>
      <c r="C97" s="55" t="s">
        <v>100</v>
      </c>
      <c r="D97" s="53" t="s">
        <v>51</v>
      </c>
      <c r="E97" s="53" t="s">
        <v>61</v>
      </c>
      <c r="F97" s="53" t="s">
        <v>54</v>
      </c>
      <c r="G97" s="53" t="s">
        <v>52</v>
      </c>
      <c r="H97" s="53" t="s">
        <v>101</v>
      </c>
      <c r="I97" s="53"/>
      <c r="J97" s="53"/>
      <c r="K97" s="53"/>
      <c r="L97" s="53"/>
      <c r="M97" s="53" t="s">
        <v>53</v>
      </c>
      <c r="N97" s="53" t="s">
        <v>54</v>
      </c>
      <c r="O97" s="53" t="s">
        <v>55</v>
      </c>
      <c r="P97" s="54" t="s">
        <v>102</v>
      </c>
      <c r="Q97" s="56">
        <v>4241400000</v>
      </c>
      <c r="R97" s="56">
        <v>0</v>
      </c>
      <c r="S97" s="56">
        <v>1100000000</v>
      </c>
      <c r="T97" s="56">
        <v>3141400000</v>
      </c>
      <c r="U97" s="56">
        <v>0</v>
      </c>
      <c r="V97" s="56">
        <v>2094758035.05</v>
      </c>
      <c r="W97" s="56">
        <v>1046641964.95</v>
      </c>
      <c r="X97" s="56">
        <v>2074643838.05</v>
      </c>
      <c r="Y97" s="56">
        <v>1946823838.05</v>
      </c>
      <c r="Z97" s="56">
        <v>1946823838.05</v>
      </c>
      <c r="AA97" s="56">
        <v>1946823838.05</v>
      </c>
    </row>
    <row r="98" spans="1:27" ht="33.75">
      <c r="A98" s="53" t="s">
        <v>192</v>
      </c>
      <c r="B98" s="54" t="s">
        <v>193</v>
      </c>
      <c r="C98" s="55" t="s">
        <v>206</v>
      </c>
      <c r="D98" s="53" t="s">
        <v>51</v>
      </c>
      <c r="E98" s="53" t="s">
        <v>207</v>
      </c>
      <c r="F98" s="53" t="s">
        <v>52</v>
      </c>
      <c r="G98" s="53" t="s">
        <v>52</v>
      </c>
      <c r="H98" s="53"/>
      <c r="I98" s="53"/>
      <c r="J98" s="53"/>
      <c r="K98" s="53"/>
      <c r="L98" s="53"/>
      <c r="M98" s="53" t="s">
        <v>150</v>
      </c>
      <c r="N98" s="53" t="s">
        <v>154</v>
      </c>
      <c r="O98" s="53" t="s">
        <v>55</v>
      </c>
      <c r="P98" s="54" t="s">
        <v>208</v>
      </c>
      <c r="Q98" s="56">
        <v>98767100000</v>
      </c>
      <c r="R98" s="56">
        <v>0</v>
      </c>
      <c r="S98" s="56">
        <v>0</v>
      </c>
      <c r="T98" s="56">
        <v>98767100000</v>
      </c>
      <c r="U98" s="56">
        <v>0</v>
      </c>
      <c r="V98" s="56">
        <v>70365308360.190002</v>
      </c>
      <c r="W98" s="56">
        <v>28401791639.810001</v>
      </c>
      <c r="X98" s="56">
        <v>68266476832.629997</v>
      </c>
      <c r="Y98" s="56">
        <v>52923409336.830002</v>
      </c>
      <c r="Z98" s="56">
        <v>48243865573.610001</v>
      </c>
      <c r="AA98" s="56">
        <v>48118634543.889999</v>
      </c>
    </row>
    <row r="99" spans="1:27" ht="33.75">
      <c r="A99" s="53" t="s">
        <v>192</v>
      </c>
      <c r="B99" s="54" t="s">
        <v>193</v>
      </c>
      <c r="C99" s="55" t="s">
        <v>209</v>
      </c>
      <c r="D99" s="53" t="s">
        <v>51</v>
      </c>
      <c r="E99" s="53" t="s">
        <v>207</v>
      </c>
      <c r="F99" s="53" t="s">
        <v>52</v>
      </c>
      <c r="G99" s="53" t="s">
        <v>58</v>
      </c>
      <c r="H99" s="53"/>
      <c r="I99" s="53"/>
      <c r="J99" s="53"/>
      <c r="K99" s="53"/>
      <c r="L99" s="53"/>
      <c r="M99" s="53" t="s">
        <v>150</v>
      </c>
      <c r="N99" s="53" t="s">
        <v>154</v>
      </c>
      <c r="O99" s="53" t="s">
        <v>55</v>
      </c>
      <c r="P99" s="54" t="s">
        <v>210</v>
      </c>
      <c r="Q99" s="56">
        <v>6700300000</v>
      </c>
      <c r="R99" s="56">
        <v>0</v>
      </c>
      <c r="S99" s="56">
        <v>0</v>
      </c>
      <c r="T99" s="56">
        <v>6700300000</v>
      </c>
      <c r="U99" s="56">
        <v>0</v>
      </c>
      <c r="V99" s="56">
        <v>3965459325.8299999</v>
      </c>
      <c r="W99" s="56">
        <v>2734840674.1700001</v>
      </c>
      <c r="X99" s="56">
        <v>3487458947.27</v>
      </c>
      <c r="Y99" s="56">
        <v>3237059764.9200001</v>
      </c>
      <c r="Z99" s="56">
        <v>3117720591.9200001</v>
      </c>
      <c r="AA99" s="56">
        <v>3114501521.9200001</v>
      </c>
    </row>
    <row r="100" spans="1:27" ht="33.75">
      <c r="A100" s="53" t="s">
        <v>192</v>
      </c>
      <c r="B100" s="54" t="s">
        <v>193</v>
      </c>
      <c r="C100" s="55" t="s">
        <v>103</v>
      </c>
      <c r="D100" s="53" t="s">
        <v>51</v>
      </c>
      <c r="E100" s="53" t="s">
        <v>104</v>
      </c>
      <c r="F100" s="53" t="s">
        <v>52</v>
      </c>
      <c r="G100" s="53"/>
      <c r="H100" s="53"/>
      <c r="I100" s="53"/>
      <c r="J100" s="53"/>
      <c r="K100" s="53"/>
      <c r="L100" s="53"/>
      <c r="M100" s="53" t="s">
        <v>53</v>
      </c>
      <c r="N100" s="53" t="s">
        <v>54</v>
      </c>
      <c r="O100" s="53" t="s">
        <v>55</v>
      </c>
      <c r="P100" s="54" t="s">
        <v>105</v>
      </c>
      <c r="Q100" s="56">
        <v>22553800000</v>
      </c>
      <c r="R100" s="56">
        <v>0</v>
      </c>
      <c r="S100" s="56">
        <v>13023019837</v>
      </c>
      <c r="T100" s="56">
        <v>9530780163</v>
      </c>
      <c r="U100" s="56">
        <v>0</v>
      </c>
      <c r="V100" s="56">
        <v>9456281939</v>
      </c>
      <c r="W100" s="56">
        <v>74498224</v>
      </c>
      <c r="X100" s="56">
        <v>9409901789</v>
      </c>
      <c r="Y100" s="56">
        <v>9409753789</v>
      </c>
      <c r="Z100" s="56">
        <v>9409753789</v>
      </c>
      <c r="AA100" s="56">
        <v>9409753789</v>
      </c>
    </row>
    <row r="101" spans="1:27" ht="33.75">
      <c r="A101" s="53" t="s">
        <v>192</v>
      </c>
      <c r="B101" s="54" t="s">
        <v>193</v>
      </c>
      <c r="C101" s="55" t="s">
        <v>211</v>
      </c>
      <c r="D101" s="53" t="s">
        <v>51</v>
      </c>
      <c r="E101" s="53" t="s">
        <v>104</v>
      </c>
      <c r="F101" s="53" t="s">
        <v>61</v>
      </c>
      <c r="G101" s="53"/>
      <c r="H101" s="53"/>
      <c r="I101" s="53"/>
      <c r="J101" s="53"/>
      <c r="K101" s="53"/>
      <c r="L101" s="53"/>
      <c r="M101" s="53" t="s">
        <v>53</v>
      </c>
      <c r="N101" s="53" t="s">
        <v>54</v>
      </c>
      <c r="O101" s="53" t="s">
        <v>55</v>
      </c>
      <c r="P101" s="54" t="s">
        <v>212</v>
      </c>
      <c r="Q101" s="56">
        <v>633300000</v>
      </c>
      <c r="R101" s="56">
        <v>0</v>
      </c>
      <c r="S101" s="56">
        <v>0</v>
      </c>
      <c r="T101" s="56">
        <v>633300000</v>
      </c>
      <c r="U101" s="56">
        <v>0</v>
      </c>
      <c r="V101" s="56">
        <v>260250673</v>
      </c>
      <c r="W101" s="56">
        <v>373049327</v>
      </c>
      <c r="X101" s="56">
        <v>188383153</v>
      </c>
      <c r="Y101" s="56">
        <v>188383153</v>
      </c>
      <c r="Z101" s="56">
        <v>188383153</v>
      </c>
      <c r="AA101" s="56">
        <v>184263090</v>
      </c>
    </row>
    <row r="102" spans="1:27" ht="33.75">
      <c r="A102" s="53" t="s">
        <v>192</v>
      </c>
      <c r="B102" s="54" t="s">
        <v>193</v>
      </c>
      <c r="C102" s="55" t="s">
        <v>106</v>
      </c>
      <c r="D102" s="53" t="s">
        <v>51</v>
      </c>
      <c r="E102" s="53" t="s">
        <v>104</v>
      </c>
      <c r="F102" s="53" t="s">
        <v>92</v>
      </c>
      <c r="G102" s="53" t="s">
        <v>52</v>
      </c>
      <c r="H102" s="53"/>
      <c r="I102" s="53"/>
      <c r="J102" s="53"/>
      <c r="K102" s="53"/>
      <c r="L102" s="53"/>
      <c r="M102" s="53" t="s">
        <v>53</v>
      </c>
      <c r="N102" s="53" t="s">
        <v>54</v>
      </c>
      <c r="O102" s="53" t="s">
        <v>55</v>
      </c>
      <c r="P102" s="54" t="s">
        <v>107</v>
      </c>
      <c r="Q102" s="56">
        <v>0</v>
      </c>
      <c r="R102" s="56">
        <v>1634755951</v>
      </c>
      <c r="S102" s="56">
        <v>1634755951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</row>
    <row r="103" spans="1:27" ht="33.75">
      <c r="A103" s="53" t="s">
        <v>192</v>
      </c>
      <c r="B103" s="54" t="s">
        <v>193</v>
      </c>
      <c r="C103" s="55" t="s">
        <v>106</v>
      </c>
      <c r="D103" s="53" t="s">
        <v>51</v>
      </c>
      <c r="E103" s="53" t="s">
        <v>104</v>
      </c>
      <c r="F103" s="53" t="s">
        <v>92</v>
      </c>
      <c r="G103" s="53" t="s">
        <v>52</v>
      </c>
      <c r="H103" s="53"/>
      <c r="I103" s="53"/>
      <c r="J103" s="53"/>
      <c r="K103" s="53"/>
      <c r="L103" s="53"/>
      <c r="M103" s="53" t="s">
        <v>53</v>
      </c>
      <c r="N103" s="53" t="s">
        <v>54</v>
      </c>
      <c r="O103" s="53" t="s">
        <v>90</v>
      </c>
      <c r="P103" s="54" t="s">
        <v>107</v>
      </c>
      <c r="Q103" s="56">
        <v>0</v>
      </c>
      <c r="R103" s="56">
        <v>1634755951</v>
      </c>
      <c r="S103" s="56">
        <v>0</v>
      </c>
      <c r="T103" s="56">
        <v>1634755951</v>
      </c>
      <c r="U103" s="56">
        <v>0</v>
      </c>
      <c r="V103" s="56">
        <v>1634755951</v>
      </c>
      <c r="W103" s="56">
        <v>0</v>
      </c>
      <c r="X103" s="56">
        <v>1634755951</v>
      </c>
      <c r="Y103" s="56">
        <v>0</v>
      </c>
      <c r="Z103" s="56">
        <v>0</v>
      </c>
      <c r="AA103" s="56">
        <v>0</v>
      </c>
    </row>
    <row r="104" spans="1:27" ht="33.75">
      <c r="A104" s="53" t="s">
        <v>192</v>
      </c>
      <c r="B104" s="54" t="s">
        <v>193</v>
      </c>
      <c r="C104" s="55" t="s">
        <v>106</v>
      </c>
      <c r="D104" s="53" t="s">
        <v>51</v>
      </c>
      <c r="E104" s="53" t="s">
        <v>104</v>
      </c>
      <c r="F104" s="53" t="s">
        <v>92</v>
      </c>
      <c r="G104" s="53" t="s">
        <v>52</v>
      </c>
      <c r="H104" s="53"/>
      <c r="I104" s="53"/>
      <c r="J104" s="53"/>
      <c r="K104" s="53"/>
      <c r="L104" s="53"/>
      <c r="M104" s="53" t="s">
        <v>53</v>
      </c>
      <c r="N104" s="53" t="s">
        <v>82</v>
      </c>
      <c r="O104" s="53" t="s">
        <v>90</v>
      </c>
      <c r="P104" s="54" t="s">
        <v>107</v>
      </c>
      <c r="Q104" s="56">
        <v>1782400000</v>
      </c>
      <c r="R104" s="56">
        <v>0</v>
      </c>
      <c r="S104" s="56">
        <v>0</v>
      </c>
      <c r="T104" s="56">
        <v>1782400000</v>
      </c>
      <c r="U104" s="56">
        <v>0</v>
      </c>
      <c r="V104" s="56">
        <v>1782400000</v>
      </c>
      <c r="W104" s="56">
        <v>0</v>
      </c>
      <c r="X104" s="56">
        <v>1782400000</v>
      </c>
      <c r="Y104" s="56">
        <v>1782400000</v>
      </c>
      <c r="Z104" s="56">
        <v>1782400000</v>
      </c>
      <c r="AA104" s="56">
        <v>1782400000</v>
      </c>
    </row>
    <row r="105" spans="1:27" ht="33.75">
      <c r="A105" s="53" t="s">
        <v>192</v>
      </c>
      <c r="B105" s="54" t="s">
        <v>193</v>
      </c>
      <c r="C105" s="55" t="s">
        <v>213</v>
      </c>
      <c r="D105" s="53" t="s">
        <v>51</v>
      </c>
      <c r="E105" s="53" t="s">
        <v>104</v>
      </c>
      <c r="F105" s="53" t="s">
        <v>207</v>
      </c>
      <c r="G105" s="53"/>
      <c r="H105" s="53"/>
      <c r="I105" s="53"/>
      <c r="J105" s="53"/>
      <c r="K105" s="53"/>
      <c r="L105" s="53"/>
      <c r="M105" s="53" t="s">
        <v>53</v>
      </c>
      <c r="N105" s="53" t="s">
        <v>54</v>
      </c>
      <c r="O105" s="53" t="s">
        <v>55</v>
      </c>
      <c r="P105" s="54" t="s">
        <v>214</v>
      </c>
      <c r="Q105" s="56">
        <v>126800000</v>
      </c>
      <c r="R105" s="56">
        <v>0</v>
      </c>
      <c r="S105" s="56">
        <v>0</v>
      </c>
      <c r="T105" s="56">
        <v>126800000</v>
      </c>
      <c r="U105" s="56">
        <v>0</v>
      </c>
      <c r="V105" s="56">
        <v>96126705</v>
      </c>
      <c r="W105" s="56">
        <v>30673295</v>
      </c>
      <c r="X105" s="56">
        <v>95442409</v>
      </c>
      <c r="Y105" s="56">
        <v>95442409</v>
      </c>
      <c r="Z105" s="56">
        <v>95442409</v>
      </c>
      <c r="AA105" s="56">
        <v>95442409</v>
      </c>
    </row>
    <row r="106" spans="1:27" ht="45">
      <c r="A106" s="53" t="s">
        <v>192</v>
      </c>
      <c r="B106" s="54" t="s">
        <v>193</v>
      </c>
      <c r="C106" s="55" t="s">
        <v>215</v>
      </c>
      <c r="D106" s="53" t="s">
        <v>109</v>
      </c>
      <c r="E106" s="53" t="s">
        <v>216</v>
      </c>
      <c r="F106" s="53" t="s">
        <v>111</v>
      </c>
      <c r="G106" s="53" t="s">
        <v>140</v>
      </c>
      <c r="H106" s="53"/>
      <c r="I106" s="53"/>
      <c r="J106" s="53"/>
      <c r="K106" s="53"/>
      <c r="L106" s="53"/>
      <c r="M106" s="53" t="s">
        <v>53</v>
      </c>
      <c r="N106" s="53" t="s">
        <v>82</v>
      </c>
      <c r="O106" s="53" t="s">
        <v>55</v>
      </c>
      <c r="P106" s="54" t="s">
        <v>217</v>
      </c>
      <c r="Q106" s="56">
        <v>225200000</v>
      </c>
      <c r="R106" s="56">
        <v>0</v>
      </c>
      <c r="S106" s="56">
        <v>0</v>
      </c>
      <c r="T106" s="56">
        <v>225200000</v>
      </c>
      <c r="U106" s="56">
        <v>0</v>
      </c>
      <c r="V106" s="56">
        <v>225200000</v>
      </c>
      <c r="W106" s="56">
        <v>0</v>
      </c>
      <c r="X106" s="56">
        <v>225198533</v>
      </c>
      <c r="Y106" s="56">
        <v>63055589.240000002</v>
      </c>
      <c r="Z106" s="56">
        <v>63055589.240000002</v>
      </c>
      <c r="AA106" s="56">
        <v>0</v>
      </c>
    </row>
    <row r="107" spans="1:27" ht="67.5">
      <c r="A107" s="53" t="s">
        <v>192</v>
      </c>
      <c r="B107" s="54" t="s">
        <v>193</v>
      </c>
      <c r="C107" s="55" t="s">
        <v>218</v>
      </c>
      <c r="D107" s="53" t="s">
        <v>109</v>
      </c>
      <c r="E107" s="53" t="s">
        <v>216</v>
      </c>
      <c r="F107" s="53" t="s">
        <v>111</v>
      </c>
      <c r="G107" s="53" t="s">
        <v>143</v>
      </c>
      <c r="H107" s="53"/>
      <c r="I107" s="53"/>
      <c r="J107" s="53"/>
      <c r="K107" s="53"/>
      <c r="L107" s="53"/>
      <c r="M107" s="53" t="s">
        <v>53</v>
      </c>
      <c r="N107" s="53" t="s">
        <v>82</v>
      </c>
      <c r="O107" s="53" t="s">
        <v>55</v>
      </c>
      <c r="P107" s="54" t="s">
        <v>219</v>
      </c>
      <c r="Q107" s="56">
        <v>358400000</v>
      </c>
      <c r="R107" s="56">
        <v>0</v>
      </c>
      <c r="S107" s="56">
        <v>0</v>
      </c>
      <c r="T107" s="56">
        <v>358400000</v>
      </c>
      <c r="U107" s="56">
        <v>0</v>
      </c>
      <c r="V107" s="56">
        <v>358400000</v>
      </c>
      <c r="W107" s="56">
        <v>0</v>
      </c>
      <c r="X107" s="56">
        <v>358399800</v>
      </c>
      <c r="Y107" s="56">
        <v>0</v>
      </c>
      <c r="Z107" s="56">
        <v>0</v>
      </c>
      <c r="AA107" s="56">
        <v>0</v>
      </c>
    </row>
    <row r="108" spans="1:27" ht="33.75">
      <c r="A108" s="53" t="s">
        <v>192</v>
      </c>
      <c r="B108" s="54" t="s">
        <v>193</v>
      </c>
      <c r="C108" s="55" t="s">
        <v>220</v>
      </c>
      <c r="D108" s="53" t="s">
        <v>109</v>
      </c>
      <c r="E108" s="53" t="s">
        <v>216</v>
      </c>
      <c r="F108" s="53" t="s">
        <v>111</v>
      </c>
      <c r="G108" s="53" t="s">
        <v>146</v>
      </c>
      <c r="H108" s="53"/>
      <c r="I108" s="53"/>
      <c r="J108" s="53"/>
      <c r="K108" s="53"/>
      <c r="L108" s="53"/>
      <c r="M108" s="53" t="s">
        <v>53</v>
      </c>
      <c r="N108" s="53" t="s">
        <v>82</v>
      </c>
      <c r="O108" s="53" t="s">
        <v>55</v>
      </c>
      <c r="P108" s="54" t="s">
        <v>221</v>
      </c>
      <c r="Q108" s="56">
        <v>800000000</v>
      </c>
      <c r="R108" s="56">
        <v>0</v>
      </c>
      <c r="S108" s="56">
        <v>0</v>
      </c>
      <c r="T108" s="56">
        <v>800000000</v>
      </c>
      <c r="U108" s="56">
        <v>0</v>
      </c>
      <c r="V108" s="56">
        <v>799472301</v>
      </c>
      <c r="W108" s="56">
        <v>527699</v>
      </c>
      <c r="X108" s="56">
        <v>799472301</v>
      </c>
      <c r="Y108" s="56">
        <v>748691146.60000002</v>
      </c>
      <c r="Z108" s="56">
        <v>748691146.60000002</v>
      </c>
      <c r="AA108" s="56">
        <v>748691146.60000002</v>
      </c>
    </row>
    <row r="109" spans="1:27" ht="33.75">
      <c r="A109" s="53" t="s">
        <v>192</v>
      </c>
      <c r="B109" s="54" t="s">
        <v>193</v>
      </c>
      <c r="C109" s="55" t="s">
        <v>222</v>
      </c>
      <c r="D109" s="53" t="s">
        <v>109</v>
      </c>
      <c r="E109" s="53" t="s">
        <v>216</v>
      </c>
      <c r="F109" s="53" t="s">
        <v>111</v>
      </c>
      <c r="G109" s="53" t="s">
        <v>134</v>
      </c>
      <c r="H109" s="53"/>
      <c r="I109" s="53"/>
      <c r="J109" s="53"/>
      <c r="K109" s="53"/>
      <c r="L109" s="53"/>
      <c r="M109" s="53" t="s">
        <v>53</v>
      </c>
      <c r="N109" s="53" t="s">
        <v>82</v>
      </c>
      <c r="O109" s="53" t="s">
        <v>55</v>
      </c>
      <c r="P109" s="54" t="s">
        <v>223</v>
      </c>
      <c r="Q109" s="56">
        <v>152000000</v>
      </c>
      <c r="R109" s="56">
        <v>0</v>
      </c>
      <c r="S109" s="56">
        <v>0</v>
      </c>
      <c r="T109" s="56">
        <v>152000000</v>
      </c>
      <c r="U109" s="56">
        <v>0</v>
      </c>
      <c r="V109" s="56">
        <v>152000000</v>
      </c>
      <c r="W109" s="56">
        <v>0</v>
      </c>
      <c r="X109" s="56">
        <v>140000000</v>
      </c>
      <c r="Y109" s="56">
        <v>0</v>
      </c>
      <c r="Z109" s="56">
        <v>0</v>
      </c>
      <c r="AA109" s="56">
        <v>0</v>
      </c>
    </row>
    <row r="110" spans="1:27" ht="45">
      <c r="A110" s="53" t="s">
        <v>192</v>
      </c>
      <c r="B110" s="54" t="s">
        <v>193</v>
      </c>
      <c r="C110" s="55" t="s">
        <v>224</v>
      </c>
      <c r="D110" s="53" t="s">
        <v>109</v>
      </c>
      <c r="E110" s="53" t="s">
        <v>216</v>
      </c>
      <c r="F110" s="53" t="s">
        <v>111</v>
      </c>
      <c r="G110" s="53" t="s">
        <v>54</v>
      </c>
      <c r="H110" s="53"/>
      <c r="I110" s="53"/>
      <c r="J110" s="53"/>
      <c r="K110" s="53"/>
      <c r="L110" s="53"/>
      <c r="M110" s="53" t="s">
        <v>53</v>
      </c>
      <c r="N110" s="53" t="s">
        <v>82</v>
      </c>
      <c r="O110" s="53" t="s">
        <v>55</v>
      </c>
      <c r="P110" s="54" t="s">
        <v>225</v>
      </c>
      <c r="Q110" s="56">
        <v>198365300</v>
      </c>
      <c r="R110" s="56">
        <v>0</v>
      </c>
      <c r="S110" s="56">
        <v>0</v>
      </c>
      <c r="T110" s="56">
        <v>198365300</v>
      </c>
      <c r="U110" s="56">
        <v>0</v>
      </c>
      <c r="V110" s="56">
        <v>198100000</v>
      </c>
      <c r="W110" s="56">
        <v>265300</v>
      </c>
      <c r="X110" s="56">
        <v>197961260</v>
      </c>
      <c r="Y110" s="56">
        <v>96900000</v>
      </c>
      <c r="Z110" s="56">
        <v>96900000</v>
      </c>
      <c r="AA110" s="56">
        <v>96900000</v>
      </c>
    </row>
    <row r="111" spans="1:27" ht="33.75">
      <c r="A111" s="53" t="s">
        <v>192</v>
      </c>
      <c r="B111" s="54" t="s">
        <v>193</v>
      </c>
      <c r="C111" s="55" t="s">
        <v>188</v>
      </c>
      <c r="D111" s="53" t="s">
        <v>109</v>
      </c>
      <c r="E111" s="53" t="s">
        <v>139</v>
      </c>
      <c r="F111" s="53" t="s">
        <v>111</v>
      </c>
      <c r="G111" s="53" t="s">
        <v>130</v>
      </c>
      <c r="H111" s="53"/>
      <c r="I111" s="53"/>
      <c r="J111" s="53"/>
      <c r="K111" s="53"/>
      <c r="L111" s="53"/>
      <c r="M111" s="53" t="s">
        <v>53</v>
      </c>
      <c r="N111" s="53" t="s">
        <v>82</v>
      </c>
      <c r="O111" s="53" t="s">
        <v>55</v>
      </c>
      <c r="P111" s="54" t="s">
        <v>226</v>
      </c>
      <c r="Q111" s="56">
        <v>170352000</v>
      </c>
      <c r="R111" s="56">
        <v>0</v>
      </c>
      <c r="S111" s="56">
        <v>0</v>
      </c>
      <c r="T111" s="56">
        <v>170352000</v>
      </c>
      <c r="U111" s="56">
        <v>0</v>
      </c>
      <c r="V111" s="56">
        <v>170352000</v>
      </c>
      <c r="W111" s="56">
        <v>0</v>
      </c>
      <c r="X111" s="56">
        <v>134150946</v>
      </c>
      <c r="Y111" s="56">
        <v>134150946</v>
      </c>
      <c r="Z111" s="56">
        <v>134150946</v>
      </c>
      <c r="AA111" s="56">
        <v>134150946</v>
      </c>
    </row>
    <row r="112" spans="1:27" ht="33.75">
      <c r="A112" s="53" t="s">
        <v>192</v>
      </c>
      <c r="B112" s="54" t="s">
        <v>193</v>
      </c>
      <c r="C112" s="55" t="s">
        <v>138</v>
      </c>
      <c r="D112" s="53" t="s">
        <v>109</v>
      </c>
      <c r="E112" s="53" t="s">
        <v>139</v>
      </c>
      <c r="F112" s="53" t="s">
        <v>111</v>
      </c>
      <c r="G112" s="53" t="s">
        <v>140</v>
      </c>
      <c r="H112" s="53" t="s">
        <v>17</v>
      </c>
      <c r="I112" s="53" t="s">
        <v>17</v>
      </c>
      <c r="J112" s="53" t="s">
        <v>17</v>
      </c>
      <c r="K112" s="53" t="s">
        <v>17</v>
      </c>
      <c r="L112" s="53" t="s">
        <v>17</v>
      </c>
      <c r="M112" s="53" t="s">
        <v>53</v>
      </c>
      <c r="N112" s="53" t="s">
        <v>82</v>
      </c>
      <c r="O112" s="53" t="s">
        <v>55</v>
      </c>
      <c r="P112" s="54" t="s">
        <v>227</v>
      </c>
      <c r="Q112" s="56">
        <v>211610518</v>
      </c>
      <c r="R112" s="56">
        <v>0</v>
      </c>
      <c r="S112" s="56">
        <v>0</v>
      </c>
      <c r="T112" s="56">
        <v>211610518</v>
      </c>
      <c r="U112" s="56">
        <v>0</v>
      </c>
      <c r="V112" s="56">
        <v>211500000</v>
      </c>
      <c r="W112" s="56">
        <v>110518</v>
      </c>
      <c r="X112" s="56">
        <v>146271238.22999999</v>
      </c>
      <c r="Y112" s="56">
        <v>42080111</v>
      </c>
      <c r="Z112" s="56">
        <v>42080111</v>
      </c>
      <c r="AA112" s="56">
        <v>42080111</v>
      </c>
    </row>
    <row r="113" spans="1:27" ht="45">
      <c r="A113" s="53" t="s">
        <v>228</v>
      </c>
      <c r="B113" s="54" t="s">
        <v>229</v>
      </c>
      <c r="C113" s="55" t="s">
        <v>50</v>
      </c>
      <c r="D113" s="53" t="s">
        <v>51</v>
      </c>
      <c r="E113" s="53" t="s">
        <v>52</v>
      </c>
      <c r="F113" s="53" t="s">
        <v>52</v>
      </c>
      <c r="G113" s="53" t="s">
        <v>52</v>
      </c>
      <c r="H113" s="53"/>
      <c r="I113" s="53"/>
      <c r="J113" s="53"/>
      <c r="K113" s="53"/>
      <c r="L113" s="53"/>
      <c r="M113" s="53" t="s">
        <v>53</v>
      </c>
      <c r="N113" s="53" t="s">
        <v>54</v>
      </c>
      <c r="O113" s="53" t="s">
        <v>55</v>
      </c>
      <c r="P113" s="54" t="s">
        <v>56</v>
      </c>
      <c r="Q113" s="56">
        <v>16961700000</v>
      </c>
      <c r="R113" s="56">
        <v>1917579481</v>
      </c>
      <c r="S113" s="56">
        <v>0</v>
      </c>
      <c r="T113" s="56">
        <v>18879279481</v>
      </c>
      <c r="U113" s="56">
        <v>0</v>
      </c>
      <c r="V113" s="56">
        <v>18879279481</v>
      </c>
      <c r="W113" s="56">
        <v>0</v>
      </c>
      <c r="X113" s="56">
        <v>16397920654</v>
      </c>
      <c r="Y113" s="56">
        <v>16397920654</v>
      </c>
      <c r="Z113" s="56">
        <v>16397920654</v>
      </c>
      <c r="AA113" s="56">
        <v>16397920654</v>
      </c>
    </row>
    <row r="114" spans="1:27" ht="45">
      <c r="A114" s="53" t="s">
        <v>228</v>
      </c>
      <c r="B114" s="54" t="s">
        <v>229</v>
      </c>
      <c r="C114" s="55" t="s">
        <v>57</v>
      </c>
      <c r="D114" s="53" t="s">
        <v>51</v>
      </c>
      <c r="E114" s="53" t="s">
        <v>52</v>
      </c>
      <c r="F114" s="53" t="s">
        <v>52</v>
      </c>
      <c r="G114" s="53" t="s">
        <v>58</v>
      </c>
      <c r="H114" s="53"/>
      <c r="I114" s="53"/>
      <c r="J114" s="53"/>
      <c r="K114" s="53"/>
      <c r="L114" s="53"/>
      <c r="M114" s="53" t="s">
        <v>53</v>
      </c>
      <c r="N114" s="53" t="s">
        <v>54</v>
      </c>
      <c r="O114" s="53" t="s">
        <v>55</v>
      </c>
      <c r="P114" s="54" t="s">
        <v>59</v>
      </c>
      <c r="Q114" s="56">
        <v>6102400000</v>
      </c>
      <c r="R114" s="56">
        <v>785842127</v>
      </c>
      <c r="S114" s="56">
        <v>0</v>
      </c>
      <c r="T114" s="56">
        <v>6888242127</v>
      </c>
      <c r="U114" s="56">
        <v>0</v>
      </c>
      <c r="V114" s="56">
        <v>6888242127</v>
      </c>
      <c r="W114" s="56">
        <v>0</v>
      </c>
      <c r="X114" s="56">
        <v>5880170310</v>
      </c>
      <c r="Y114" s="56">
        <v>5880170310</v>
      </c>
      <c r="Z114" s="56">
        <v>5880170310</v>
      </c>
      <c r="AA114" s="56">
        <v>5880170310</v>
      </c>
    </row>
    <row r="115" spans="1:27" ht="45">
      <c r="A115" s="53" t="s">
        <v>228</v>
      </c>
      <c r="B115" s="54" t="s">
        <v>229</v>
      </c>
      <c r="C115" s="55" t="s">
        <v>60</v>
      </c>
      <c r="D115" s="53" t="s">
        <v>51</v>
      </c>
      <c r="E115" s="53" t="s">
        <v>52</v>
      </c>
      <c r="F115" s="53" t="s">
        <v>52</v>
      </c>
      <c r="G115" s="53" t="s">
        <v>61</v>
      </c>
      <c r="H115" s="53"/>
      <c r="I115" s="53"/>
      <c r="J115" s="53"/>
      <c r="K115" s="53"/>
      <c r="L115" s="53"/>
      <c r="M115" s="53" t="s">
        <v>53</v>
      </c>
      <c r="N115" s="53" t="s">
        <v>54</v>
      </c>
      <c r="O115" s="53" t="s">
        <v>55</v>
      </c>
      <c r="P115" s="54" t="s">
        <v>62</v>
      </c>
      <c r="Q115" s="56">
        <v>1916500000</v>
      </c>
      <c r="R115" s="56">
        <v>181000000</v>
      </c>
      <c r="S115" s="56">
        <v>0</v>
      </c>
      <c r="T115" s="56">
        <v>2097500000</v>
      </c>
      <c r="U115" s="56">
        <v>0</v>
      </c>
      <c r="V115" s="56">
        <v>2097500000</v>
      </c>
      <c r="W115" s="56">
        <v>0</v>
      </c>
      <c r="X115" s="56">
        <v>1823402490</v>
      </c>
      <c r="Y115" s="56">
        <v>1823402490</v>
      </c>
      <c r="Z115" s="56">
        <v>1823402490</v>
      </c>
      <c r="AA115" s="56">
        <v>1823402490</v>
      </c>
    </row>
    <row r="116" spans="1:27" ht="45">
      <c r="A116" s="53" t="s">
        <v>228</v>
      </c>
      <c r="B116" s="54" t="s">
        <v>229</v>
      </c>
      <c r="C116" s="55" t="s">
        <v>63</v>
      </c>
      <c r="D116" s="53" t="s">
        <v>51</v>
      </c>
      <c r="E116" s="53" t="s">
        <v>58</v>
      </c>
      <c r="F116" s="53" t="s">
        <v>52</v>
      </c>
      <c r="G116" s="53"/>
      <c r="H116" s="53"/>
      <c r="I116" s="53"/>
      <c r="J116" s="53"/>
      <c r="K116" s="53"/>
      <c r="L116" s="53"/>
      <c r="M116" s="53" t="s">
        <v>53</v>
      </c>
      <c r="N116" s="53" t="s">
        <v>54</v>
      </c>
      <c r="O116" s="53" t="s">
        <v>55</v>
      </c>
      <c r="P116" s="54" t="s">
        <v>64</v>
      </c>
      <c r="Q116" s="56">
        <v>347200000</v>
      </c>
      <c r="R116" s="56">
        <v>0</v>
      </c>
      <c r="S116" s="56">
        <v>0</v>
      </c>
      <c r="T116" s="56">
        <v>347200000</v>
      </c>
      <c r="U116" s="56">
        <v>0</v>
      </c>
      <c r="V116" s="56">
        <v>346978397.35000002</v>
      </c>
      <c r="W116" s="56">
        <v>221602.65</v>
      </c>
      <c r="X116" s="56">
        <v>274478397.35000002</v>
      </c>
      <c r="Y116" s="56">
        <v>251394410.34999999</v>
      </c>
      <c r="Z116" s="56">
        <v>251394410.34999999</v>
      </c>
      <c r="AA116" s="56">
        <v>251394410.34999999</v>
      </c>
    </row>
    <row r="117" spans="1:27" ht="45">
      <c r="A117" s="53" t="s">
        <v>228</v>
      </c>
      <c r="B117" s="54" t="s">
        <v>229</v>
      </c>
      <c r="C117" s="55" t="s">
        <v>65</v>
      </c>
      <c r="D117" s="53" t="s">
        <v>51</v>
      </c>
      <c r="E117" s="53" t="s">
        <v>58</v>
      </c>
      <c r="F117" s="53" t="s">
        <v>58</v>
      </c>
      <c r="G117" s="53"/>
      <c r="H117" s="53"/>
      <c r="I117" s="53"/>
      <c r="J117" s="53"/>
      <c r="K117" s="53"/>
      <c r="L117" s="53"/>
      <c r="M117" s="53" t="s">
        <v>53</v>
      </c>
      <c r="N117" s="53" t="s">
        <v>54</v>
      </c>
      <c r="O117" s="53" t="s">
        <v>55</v>
      </c>
      <c r="P117" s="54" t="s">
        <v>66</v>
      </c>
      <c r="Q117" s="56">
        <v>11173400000</v>
      </c>
      <c r="R117" s="56">
        <v>0</v>
      </c>
      <c r="S117" s="56">
        <v>0</v>
      </c>
      <c r="T117" s="56">
        <v>11173400000</v>
      </c>
      <c r="U117" s="56">
        <v>0</v>
      </c>
      <c r="V117" s="56">
        <v>10928521408.690001</v>
      </c>
      <c r="W117" s="56">
        <v>244878591.31</v>
      </c>
      <c r="X117" s="56">
        <v>10746114886</v>
      </c>
      <c r="Y117" s="56">
        <v>8445407506.4300003</v>
      </c>
      <c r="Z117" s="56">
        <v>8445407506.4300003</v>
      </c>
      <c r="AA117" s="56">
        <v>8434496235.7700005</v>
      </c>
    </row>
    <row r="118" spans="1:27" ht="45">
      <c r="A118" s="53" t="s">
        <v>228</v>
      </c>
      <c r="B118" s="54" t="s">
        <v>229</v>
      </c>
      <c r="C118" s="55" t="s">
        <v>230</v>
      </c>
      <c r="D118" s="53" t="s">
        <v>51</v>
      </c>
      <c r="E118" s="53" t="s">
        <v>61</v>
      </c>
      <c r="F118" s="53" t="s">
        <v>61</v>
      </c>
      <c r="G118" s="53" t="s">
        <v>52</v>
      </c>
      <c r="H118" s="53" t="s">
        <v>231</v>
      </c>
      <c r="I118" s="53"/>
      <c r="J118" s="53"/>
      <c r="K118" s="53"/>
      <c r="L118" s="53"/>
      <c r="M118" s="53" t="s">
        <v>53</v>
      </c>
      <c r="N118" s="53" t="s">
        <v>54</v>
      </c>
      <c r="O118" s="53" t="s">
        <v>55</v>
      </c>
      <c r="P118" s="54" t="s">
        <v>232</v>
      </c>
      <c r="Q118" s="56">
        <v>28606400000</v>
      </c>
      <c r="R118" s="56">
        <v>10539709466</v>
      </c>
      <c r="S118" s="56">
        <v>0</v>
      </c>
      <c r="T118" s="56">
        <v>39146109466</v>
      </c>
      <c r="U118" s="56">
        <v>0</v>
      </c>
      <c r="V118" s="56">
        <v>37935521958.370003</v>
      </c>
      <c r="W118" s="56">
        <v>1210587507.6300001</v>
      </c>
      <c r="X118" s="56">
        <v>36499195758.370003</v>
      </c>
      <c r="Y118" s="56">
        <v>32354546585.790001</v>
      </c>
      <c r="Z118" s="56">
        <v>32354546585.790001</v>
      </c>
      <c r="AA118" s="56">
        <v>32354546585.790001</v>
      </c>
    </row>
    <row r="119" spans="1:27" ht="45">
      <c r="A119" s="53" t="s">
        <v>228</v>
      </c>
      <c r="B119" s="54" t="s">
        <v>229</v>
      </c>
      <c r="C119" s="55" t="s">
        <v>87</v>
      </c>
      <c r="D119" s="53" t="s">
        <v>51</v>
      </c>
      <c r="E119" s="53" t="s">
        <v>61</v>
      </c>
      <c r="F119" s="53" t="s">
        <v>61</v>
      </c>
      <c r="G119" s="53" t="s">
        <v>52</v>
      </c>
      <c r="H119" s="53" t="s">
        <v>88</v>
      </c>
      <c r="I119" s="53"/>
      <c r="J119" s="53"/>
      <c r="K119" s="53"/>
      <c r="L119" s="53"/>
      <c r="M119" s="53" t="s">
        <v>53</v>
      </c>
      <c r="N119" s="53" t="s">
        <v>54</v>
      </c>
      <c r="O119" s="53" t="s">
        <v>55</v>
      </c>
      <c r="P119" s="54" t="s">
        <v>89</v>
      </c>
      <c r="Q119" s="56">
        <v>12207200000</v>
      </c>
      <c r="R119" s="56">
        <v>0</v>
      </c>
      <c r="S119" s="56">
        <v>12207200000</v>
      </c>
      <c r="T119" s="56">
        <v>0</v>
      </c>
      <c r="U119" s="56">
        <v>0</v>
      </c>
      <c r="V119" s="56">
        <v>0</v>
      </c>
      <c r="W119" s="56">
        <v>0</v>
      </c>
      <c r="X119" s="56">
        <v>0</v>
      </c>
      <c r="Y119" s="56">
        <v>0</v>
      </c>
      <c r="Z119" s="56">
        <v>0</v>
      </c>
      <c r="AA119" s="56">
        <v>0</v>
      </c>
    </row>
    <row r="120" spans="1:27" ht="45">
      <c r="A120" s="53" t="s">
        <v>228</v>
      </c>
      <c r="B120" s="54" t="s">
        <v>229</v>
      </c>
      <c r="C120" s="55" t="s">
        <v>95</v>
      </c>
      <c r="D120" s="53" t="s">
        <v>51</v>
      </c>
      <c r="E120" s="53" t="s">
        <v>61</v>
      </c>
      <c r="F120" s="53" t="s">
        <v>92</v>
      </c>
      <c r="G120" s="53" t="s">
        <v>58</v>
      </c>
      <c r="H120" s="53" t="s">
        <v>93</v>
      </c>
      <c r="I120" s="53"/>
      <c r="J120" s="53"/>
      <c r="K120" s="53"/>
      <c r="L120" s="53"/>
      <c r="M120" s="53" t="s">
        <v>53</v>
      </c>
      <c r="N120" s="53" t="s">
        <v>54</v>
      </c>
      <c r="O120" s="53" t="s">
        <v>55</v>
      </c>
      <c r="P120" s="54" t="s">
        <v>96</v>
      </c>
      <c r="Q120" s="56">
        <v>228700000</v>
      </c>
      <c r="R120" s="56">
        <v>0</v>
      </c>
      <c r="S120" s="56">
        <v>0</v>
      </c>
      <c r="T120" s="56">
        <v>228700000</v>
      </c>
      <c r="U120" s="56">
        <v>0</v>
      </c>
      <c r="V120" s="56">
        <v>228700000</v>
      </c>
      <c r="W120" s="56">
        <v>0</v>
      </c>
      <c r="X120" s="56">
        <v>18420536</v>
      </c>
      <c r="Y120" s="56">
        <v>18420536</v>
      </c>
      <c r="Z120" s="56">
        <v>18420536</v>
      </c>
      <c r="AA120" s="56">
        <v>18420536</v>
      </c>
    </row>
    <row r="121" spans="1:27" ht="45">
      <c r="A121" s="53" t="s">
        <v>228</v>
      </c>
      <c r="B121" s="54" t="s">
        <v>229</v>
      </c>
      <c r="C121" s="55" t="s">
        <v>106</v>
      </c>
      <c r="D121" s="53" t="s">
        <v>51</v>
      </c>
      <c r="E121" s="53" t="s">
        <v>104</v>
      </c>
      <c r="F121" s="53" t="s">
        <v>92</v>
      </c>
      <c r="G121" s="53" t="s">
        <v>52</v>
      </c>
      <c r="H121" s="53"/>
      <c r="I121" s="53"/>
      <c r="J121" s="53"/>
      <c r="K121" s="53"/>
      <c r="L121" s="53"/>
      <c r="M121" s="53" t="s">
        <v>53</v>
      </c>
      <c r="N121" s="53" t="s">
        <v>54</v>
      </c>
      <c r="O121" s="53" t="s">
        <v>55</v>
      </c>
      <c r="P121" s="54" t="s">
        <v>107</v>
      </c>
      <c r="Q121" s="56">
        <v>0</v>
      </c>
      <c r="R121" s="56">
        <v>147068926</v>
      </c>
      <c r="S121" s="56">
        <v>147068926</v>
      </c>
      <c r="T121" s="56">
        <v>0</v>
      </c>
      <c r="U121" s="56">
        <v>0</v>
      </c>
      <c r="V121" s="56">
        <v>0</v>
      </c>
      <c r="W121" s="56">
        <v>0</v>
      </c>
      <c r="X121" s="56">
        <v>0</v>
      </c>
      <c r="Y121" s="56">
        <v>0</v>
      </c>
      <c r="Z121" s="56">
        <v>0</v>
      </c>
      <c r="AA121" s="56">
        <v>0</v>
      </c>
    </row>
    <row r="122" spans="1:27" ht="45">
      <c r="A122" s="53" t="s">
        <v>228</v>
      </c>
      <c r="B122" s="54" t="s">
        <v>229</v>
      </c>
      <c r="C122" s="55" t="s">
        <v>106</v>
      </c>
      <c r="D122" s="53" t="s">
        <v>51</v>
      </c>
      <c r="E122" s="53" t="s">
        <v>104</v>
      </c>
      <c r="F122" s="53" t="s">
        <v>92</v>
      </c>
      <c r="G122" s="53" t="s">
        <v>52</v>
      </c>
      <c r="H122" s="53"/>
      <c r="I122" s="53"/>
      <c r="J122" s="53"/>
      <c r="K122" s="53"/>
      <c r="L122" s="53"/>
      <c r="M122" s="53" t="s">
        <v>53</v>
      </c>
      <c r="N122" s="53" t="s">
        <v>54</v>
      </c>
      <c r="O122" s="53" t="s">
        <v>90</v>
      </c>
      <c r="P122" s="54" t="s">
        <v>107</v>
      </c>
      <c r="Q122" s="56">
        <v>0</v>
      </c>
      <c r="R122" s="56">
        <v>147068926</v>
      </c>
      <c r="S122" s="56">
        <v>0</v>
      </c>
      <c r="T122" s="56">
        <v>147068926</v>
      </c>
      <c r="U122" s="56">
        <v>0</v>
      </c>
      <c r="V122" s="56">
        <v>147068926</v>
      </c>
      <c r="W122" s="56">
        <v>0</v>
      </c>
      <c r="X122" s="56">
        <v>147068926</v>
      </c>
      <c r="Y122" s="56">
        <v>147068926</v>
      </c>
      <c r="Z122" s="56">
        <v>147068926</v>
      </c>
      <c r="AA122" s="56">
        <v>147068926</v>
      </c>
    </row>
    <row r="123" spans="1:27" ht="45">
      <c r="A123" s="53" t="s">
        <v>228</v>
      </c>
      <c r="B123" s="54" t="s">
        <v>229</v>
      </c>
      <c r="C123" s="55" t="s">
        <v>106</v>
      </c>
      <c r="D123" s="53" t="s">
        <v>51</v>
      </c>
      <c r="E123" s="53" t="s">
        <v>104</v>
      </c>
      <c r="F123" s="53" t="s">
        <v>92</v>
      </c>
      <c r="G123" s="53" t="s">
        <v>52</v>
      </c>
      <c r="H123" s="53"/>
      <c r="I123" s="53"/>
      <c r="J123" s="53"/>
      <c r="K123" s="53"/>
      <c r="L123" s="53"/>
      <c r="M123" s="53" t="s">
        <v>53</v>
      </c>
      <c r="N123" s="53" t="s">
        <v>82</v>
      </c>
      <c r="O123" s="53" t="s">
        <v>90</v>
      </c>
      <c r="P123" s="54" t="s">
        <v>107</v>
      </c>
      <c r="Q123" s="56">
        <v>71200000</v>
      </c>
      <c r="R123" s="56">
        <v>0</v>
      </c>
      <c r="S123" s="56">
        <v>0</v>
      </c>
      <c r="T123" s="56">
        <v>71200000</v>
      </c>
      <c r="U123" s="56">
        <v>0</v>
      </c>
      <c r="V123" s="56">
        <v>71200000</v>
      </c>
      <c r="W123" s="56">
        <v>0</v>
      </c>
      <c r="X123" s="56">
        <v>71200000</v>
      </c>
      <c r="Y123" s="56">
        <v>71200000</v>
      </c>
      <c r="Z123" s="56">
        <v>71200000</v>
      </c>
      <c r="AA123" s="56">
        <v>71200000</v>
      </c>
    </row>
    <row r="124" spans="1:27" ht="45">
      <c r="A124" s="53" t="s">
        <v>228</v>
      </c>
      <c r="B124" s="54" t="s">
        <v>229</v>
      </c>
      <c r="C124" s="55" t="s">
        <v>233</v>
      </c>
      <c r="D124" s="53" t="s">
        <v>109</v>
      </c>
      <c r="E124" s="53" t="s">
        <v>234</v>
      </c>
      <c r="F124" s="53" t="s">
        <v>111</v>
      </c>
      <c r="G124" s="53" t="s">
        <v>235</v>
      </c>
      <c r="H124" s="53"/>
      <c r="I124" s="53"/>
      <c r="J124" s="53"/>
      <c r="K124" s="53"/>
      <c r="L124" s="53"/>
      <c r="M124" s="53" t="s">
        <v>53</v>
      </c>
      <c r="N124" s="53" t="s">
        <v>116</v>
      </c>
      <c r="O124" s="53" t="s">
        <v>55</v>
      </c>
      <c r="P124" s="54" t="s">
        <v>236</v>
      </c>
      <c r="Q124" s="56">
        <v>17330500000</v>
      </c>
      <c r="R124" s="56">
        <v>0</v>
      </c>
      <c r="S124" s="56">
        <v>0</v>
      </c>
      <c r="T124" s="56">
        <v>17330500000</v>
      </c>
      <c r="U124" s="56">
        <v>0</v>
      </c>
      <c r="V124" s="56">
        <v>11723239035.77</v>
      </c>
      <c r="W124" s="56">
        <v>5607260964.2299995</v>
      </c>
      <c r="X124" s="56">
        <v>9829589987.7700005</v>
      </c>
      <c r="Y124" s="56">
        <v>5847607499.0600004</v>
      </c>
      <c r="Z124" s="56">
        <v>5847607499.0600004</v>
      </c>
      <c r="AA124" s="56">
        <v>5847607499.0600004</v>
      </c>
    </row>
    <row r="125" spans="1:27" ht="33.75">
      <c r="A125" s="53" t="s">
        <v>237</v>
      </c>
      <c r="B125" s="54" t="s">
        <v>238</v>
      </c>
      <c r="C125" s="55" t="s">
        <v>50</v>
      </c>
      <c r="D125" s="53" t="s">
        <v>51</v>
      </c>
      <c r="E125" s="53" t="s">
        <v>52</v>
      </c>
      <c r="F125" s="53" t="s">
        <v>52</v>
      </c>
      <c r="G125" s="53" t="s">
        <v>52</v>
      </c>
      <c r="H125" s="53"/>
      <c r="I125" s="53"/>
      <c r="J125" s="53"/>
      <c r="K125" s="53"/>
      <c r="L125" s="53"/>
      <c r="M125" s="53" t="s">
        <v>53</v>
      </c>
      <c r="N125" s="53" t="s">
        <v>54</v>
      </c>
      <c r="O125" s="53" t="s">
        <v>55</v>
      </c>
      <c r="P125" s="54" t="s">
        <v>56</v>
      </c>
      <c r="Q125" s="56">
        <v>13722500000</v>
      </c>
      <c r="R125" s="56">
        <v>250000000</v>
      </c>
      <c r="S125" s="56">
        <v>0</v>
      </c>
      <c r="T125" s="56">
        <v>13972500000</v>
      </c>
      <c r="U125" s="56">
        <v>0</v>
      </c>
      <c r="V125" s="56">
        <v>13972500000</v>
      </c>
      <c r="W125" s="56">
        <v>0</v>
      </c>
      <c r="X125" s="56">
        <v>12691066108</v>
      </c>
      <c r="Y125" s="56">
        <v>12691066108</v>
      </c>
      <c r="Z125" s="56">
        <v>12691066108</v>
      </c>
      <c r="AA125" s="56">
        <v>12691066108</v>
      </c>
    </row>
    <row r="126" spans="1:27" ht="33.75">
      <c r="A126" s="53" t="s">
        <v>237</v>
      </c>
      <c r="B126" s="54" t="s">
        <v>238</v>
      </c>
      <c r="C126" s="55" t="s">
        <v>57</v>
      </c>
      <c r="D126" s="53" t="s">
        <v>51</v>
      </c>
      <c r="E126" s="53" t="s">
        <v>52</v>
      </c>
      <c r="F126" s="53" t="s">
        <v>52</v>
      </c>
      <c r="G126" s="53" t="s">
        <v>58</v>
      </c>
      <c r="H126" s="53"/>
      <c r="I126" s="53"/>
      <c r="J126" s="53"/>
      <c r="K126" s="53"/>
      <c r="L126" s="53"/>
      <c r="M126" s="53" t="s">
        <v>53</v>
      </c>
      <c r="N126" s="53" t="s">
        <v>54</v>
      </c>
      <c r="O126" s="53" t="s">
        <v>55</v>
      </c>
      <c r="P126" s="54" t="s">
        <v>59</v>
      </c>
      <c r="Q126" s="56">
        <v>5751000000</v>
      </c>
      <c r="R126" s="56">
        <v>0</v>
      </c>
      <c r="S126" s="56">
        <v>250000000</v>
      </c>
      <c r="T126" s="56">
        <v>5501000000</v>
      </c>
      <c r="U126" s="56">
        <v>0</v>
      </c>
      <c r="V126" s="56">
        <v>5501000000</v>
      </c>
      <c r="W126" s="56">
        <v>0</v>
      </c>
      <c r="X126" s="56">
        <v>4606263818</v>
      </c>
      <c r="Y126" s="56">
        <v>4560512190</v>
      </c>
      <c r="Z126" s="56">
        <v>4560512190</v>
      </c>
      <c r="AA126" s="56">
        <v>4560512190</v>
      </c>
    </row>
    <row r="127" spans="1:27" ht="33.75">
      <c r="A127" s="53" t="s">
        <v>237</v>
      </c>
      <c r="B127" s="54" t="s">
        <v>238</v>
      </c>
      <c r="C127" s="55" t="s">
        <v>60</v>
      </c>
      <c r="D127" s="53" t="s">
        <v>51</v>
      </c>
      <c r="E127" s="53" t="s">
        <v>52</v>
      </c>
      <c r="F127" s="53" t="s">
        <v>52</v>
      </c>
      <c r="G127" s="53" t="s">
        <v>61</v>
      </c>
      <c r="H127" s="53"/>
      <c r="I127" s="53"/>
      <c r="J127" s="53"/>
      <c r="K127" s="53"/>
      <c r="L127" s="53"/>
      <c r="M127" s="53" t="s">
        <v>53</v>
      </c>
      <c r="N127" s="53" t="s">
        <v>54</v>
      </c>
      <c r="O127" s="53" t="s">
        <v>55</v>
      </c>
      <c r="P127" s="54" t="s">
        <v>62</v>
      </c>
      <c r="Q127" s="56">
        <v>1887000000</v>
      </c>
      <c r="R127" s="56">
        <v>0</v>
      </c>
      <c r="S127" s="56">
        <v>0</v>
      </c>
      <c r="T127" s="56">
        <v>1887000000</v>
      </c>
      <c r="U127" s="56">
        <v>0</v>
      </c>
      <c r="V127" s="56">
        <v>1887000000</v>
      </c>
      <c r="W127" s="56">
        <v>0</v>
      </c>
      <c r="X127" s="56">
        <v>1609116658</v>
      </c>
      <c r="Y127" s="56">
        <v>1609116658</v>
      </c>
      <c r="Z127" s="56">
        <v>1609116658</v>
      </c>
      <c r="AA127" s="56">
        <v>1609116658</v>
      </c>
    </row>
    <row r="128" spans="1:27" ht="33.75">
      <c r="A128" s="53" t="s">
        <v>237</v>
      </c>
      <c r="B128" s="54" t="s">
        <v>238</v>
      </c>
      <c r="C128" s="55" t="s">
        <v>63</v>
      </c>
      <c r="D128" s="53" t="s">
        <v>51</v>
      </c>
      <c r="E128" s="53" t="s">
        <v>58</v>
      </c>
      <c r="F128" s="53" t="s">
        <v>52</v>
      </c>
      <c r="G128" s="53"/>
      <c r="H128" s="53"/>
      <c r="I128" s="53"/>
      <c r="J128" s="53"/>
      <c r="K128" s="53"/>
      <c r="L128" s="53"/>
      <c r="M128" s="53" t="s">
        <v>53</v>
      </c>
      <c r="N128" s="53" t="s">
        <v>54</v>
      </c>
      <c r="O128" s="53" t="s">
        <v>55</v>
      </c>
      <c r="P128" s="54" t="s">
        <v>64</v>
      </c>
      <c r="Q128" s="56">
        <v>2513000000</v>
      </c>
      <c r="R128" s="56">
        <v>0</v>
      </c>
      <c r="S128" s="56">
        <v>1090060099</v>
      </c>
      <c r="T128" s="56">
        <v>1422939901</v>
      </c>
      <c r="U128" s="56">
        <v>0</v>
      </c>
      <c r="V128" s="56">
        <v>1250053406.24</v>
      </c>
      <c r="W128" s="56">
        <v>172886494.75999999</v>
      </c>
      <c r="X128" s="56">
        <v>268195747.43000001</v>
      </c>
      <c r="Y128" s="56">
        <v>213827979.43000001</v>
      </c>
      <c r="Z128" s="56">
        <v>213827979.43000001</v>
      </c>
      <c r="AA128" s="56">
        <v>213827979.43000001</v>
      </c>
    </row>
    <row r="129" spans="1:27" ht="33.75">
      <c r="A129" s="53" t="s">
        <v>237</v>
      </c>
      <c r="B129" s="54" t="s">
        <v>238</v>
      </c>
      <c r="C129" s="55" t="s">
        <v>63</v>
      </c>
      <c r="D129" s="53" t="s">
        <v>51</v>
      </c>
      <c r="E129" s="53" t="s">
        <v>58</v>
      </c>
      <c r="F129" s="53" t="s">
        <v>52</v>
      </c>
      <c r="G129" s="53"/>
      <c r="H129" s="53"/>
      <c r="I129" s="53"/>
      <c r="J129" s="53"/>
      <c r="K129" s="53"/>
      <c r="L129" s="53"/>
      <c r="M129" s="53" t="s">
        <v>53</v>
      </c>
      <c r="N129" s="53" t="s">
        <v>82</v>
      </c>
      <c r="O129" s="53" t="s">
        <v>55</v>
      </c>
      <c r="P129" s="54" t="s">
        <v>64</v>
      </c>
      <c r="Q129" s="56">
        <v>0</v>
      </c>
      <c r="R129" s="56">
        <v>9892676756</v>
      </c>
      <c r="S129" s="56">
        <v>0</v>
      </c>
      <c r="T129" s="56">
        <v>9892676756</v>
      </c>
      <c r="U129" s="56">
        <v>0</v>
      </c>
      <c r="V129" s="56">
        <v>5762676756</v>
      </c>
      <c r="W129" s="56">
        <v>4130000000</v>
      </c>
      <c r="X129" s="56">
        <v>0</v>
      </c>
      <c r="Y129" s="56">
        <v>0</v>
      </c>
      <c r="Z129" s="56">
        <v>0</v>
      </c>
      <c r="AA129" s="56">
        <v>0</v>
      </c>
    </row>
    <row r="130" spans="1:27" ht="33.75">
      <c r="A130" s="53" t="s">
        <v>237</v>
      </c>
      <c r="B130" s="54" t="s">
        <v>238</v>
      </c>
      <c r="C130" s="55" t="s">
        <v>65</v>
      </c>
      <c r="D130" s="53" t="s">
        <v>51</v>
      </c>
      <c r="E130" s="53" t="s">
        <v>58</v>
      </c>
      <c r="F130" s="53" t="s">
        <v>58</v>
      </c>
      <c r="G130" s="53"/>
      <c r="H130" s="53"/>
      <c r="I130" s="53"/>
      <c r="J130" s="53"/>
      <c r="K130" s="53"/>
      <c r="L130" s="53"/>
      <c r="M130" s="53" t="s">
        <v>53</v>
      </c>
      <c r="N130" s="53" t="s">
        <v>54</v>
      </c>
      <c r="O130" s="53" t="s">
        <v>55</v>
      </c>
      <c r="P130" s="54" t="s">
        <v>66</v>
      </c>
      <c r="Q130" s="56">
        <v>67546900000</v>
      </c>
      <c r="R130" s="56">
        <v>980220705</v>
      </c>
      <c r="S130" s="56">
        <v>0</v>
      </c>
      <c r="T130" s="56">
        <v>68527120705</v>
      </c>
      <c r="U130" s="56">
        <v>0</v>
      </c>
      <c r="V130" s="56">
        <v>68230818575.419998</v>
      </c>
      <c r="W130" s="56">
        <v>296302129.57999998</v>
      </c>
      <c r="X130" s="56">
        <v>66613077218.699997</v>
      </c>
      <c r="Y130" s="56">
        <v>52119482015.129997</v>
      </c>
      <c r="Z130" s="56">
        <v>52119482015.129997</v>
      </c>
      <c r="AA130" s="56">
        <v>52119482015.129997</v>
      </c>
    </row>
    <row r="131" spans="1:27" ht="33.75">
      <c r="A131" s="53" t="s">
        <v>237</v>
      </c>
      <c r="B131" s="54" t="s">
        <v>238</v>
      </c>
      <c r="C131" s="55" t="s">
        <v>65</v>
      </c>
      <c r="D131" s="53" t="s">
        <v>51</v>
      </c>
      <c r="E131" s="53" t="s">
        <v>58</v>
      </c>
      <c r="F131" s="53" t="s">
        <v>58</v>
      </c>
      <c r="G131" s="53"/>
      <c r="H131" s="53"/>
      <c r="I131" s="53"/>
      <c r="J131" s="53"/>
      <c r="K131" s="53"/>
      <c r="L131" s="53"/>
      <c r="M131" s="53" t="s">
        <v>53</v>
      </c>
      <c r="N131" s="53" t="s">
        <v>82</v>
      </c>
      <c r="O131" s="53" t="s">
        <v>55</v>
      </c>
      <c r="P131" s="54" t="s">
        <v>66</v>
      </c>
      <c r="Q131" s="56">
        <v>0</v>
      </c>
      <c r="R131" s="56">
        <v>2388266822</v>
      </c>
      <c r="S131" s="56">
        <v>0</v>
      </c>
      <c r="T131" s="56">
        <v>2388266822</v>
      </c>
      <c r="U131" s="56">
        <v>0</v>
      </c>
      <c r="V131" s="56">
        <v>2388266822</v>
      </c>
      <c r="W131" s="56">
        <v>0</v>
      </c>
      <c r="X131" s="56">
        <v>369541808.85000002</v>
      </c>
      <c r="Y131" s="56">
        <v>10214937.92</v>
      </c>
      <c r="Z131" s="56">
        <v>10214937.92</v>
      </c>
      <c r="AA131" s="56">
        <v>10214937.92</v>
      </c>
    </row>
    <row r="132" spans="1:27" ht="33.75">
      <c r="A132" s="53" t="s">
        <v>237</v>
      </c>
      <c r="B132" s="54" t="s">
        <v>238</v>
      </c>
      <c r="C132" s="55" t="s">
        <v>87</v>
      </c>
      <c r="D132" s="53" t="s">
        <v>51</v>
      </c>
      <c r="E132" s="53" t="s">
        <v>61</v>
      </c>
      <c r="F132" s="53" t="s">
        <v>61</v>
      </c>
      <c r="G132" s="53" t="s">
        <v>52</v>
      </c>
      <c r="H132" s="53" t="s">
        <v>88</v>
      </c>
      <c r="I132" s="53"/>
      <c r="J132" s="53"/>
      <c r="K132" s="53"/>
      <c r="L132" s="53"/>
      <c r="M132" s="53" t="s">
        <v>53</v>
      </c>
      <c r="N132" s="53" t="s">
        <v>82</v>
      </c>
      <c r="O132" s="53" t="s">
        <v>55</v>
      </c>
      <c r="P132" s="54" t="s">
        <v>89</v>
      </c>
      <c r="Q132" s="56">
        <v>95000000000</v>
      </c>
      <c r="R132" s="56">
        <v>0</v>
      </c>
      <c r="S132" s="56">
        <v>15090242987</v>
      </c>
      <c r="T132" s="56">
        <v>79909757013</v>
      </c>
      <c r="U132" s="56">
        <v>79909757013</v>
      </c>
      <c r="V132" s="56">
        <v>0</v>
      </c>
      <c r="W132" s="56">
        <v>0</v>
      </c>
      <c r="X132" s="56">
        <v>0</v>
      </c>
      <c r="Y132" s="56">
        <v>0</v>
      </c>
      <c r="Z132" s="56">
        <v>0</v>
      </c>
      <c r="AA132" s="56">
        <v>0</v>
      </c>
    </row>
    <row r="133" spans="1:27" ht="33.75">
      <c r="A133" s="53" t="s">
        <v>237</v>
      </c>
      <c r="B133" s="54" t="s">
        <v>238</v>
      </c>
      <c r="C133" s="55" t="s">
        <v>239</v>
      </c>
      <c r="D133" s="53" t="s">
        <v>51</v>
      </c>
      <c r="E133" s="53" t="s">
        <v>61</v>
      </c>
      <c r="F133" s="53" t="s">
        <v>92</v>
      </c>
      <c r="G133" s="53" t="s">
        <v>52</v>
      </c>
      <c r="H133" s="53" t="s">
        <v>240</v>
      </c>
      <c r="I133" s="53"/>
      <c r="J133" s="53"/>
      <c r="K133" s="53"/>
      <c r="L133" s="53"/>
      <c r="M133" s="53" t="s">
        <v>53</v>
      </c>
      <c r="N133" s="53" t="s">
        <v>54</v>
      </c>
      <c r="O133" s="53" t="s">
        <v>55</v>
      </c>
      <c r="P133" s="54" t="s">
        <v>241</v>
      </c>
      <c r="Q133" s="56">
        <v>246960500000</v>
      </c>
      <c r="R133" s="56">
        <v>0</v>
      </c>
      <c r="S133" s="56">
        <v>0</v>
      </c>
      <c r="T133" s="56">
        <v>246960500000</v>
      </c>
      <c r="U133" s="56">
        <v>0</v>
      </c>
      <c r="V133" s="56">
        <v>246960500000</v>
      </c>
      <c r="W133" s="56">
        <v>0</v>
      </c>
      <c r="X133" s="56">
        <v>246519238799.10001</v>
      </c>
      <c r="Y133" s="56">
        <v>108742512608.56</v>
      </c>
      <c r="Z133" s="56">
        <v>108742512608.56</v>
      </c>
      <c r="AA133" s="56">
        <v>108742512608.56</v>
      </c>
    </row>
    <row r="134" spans="1:27" ht="33.75">
      <c r="A134" s="53" t="s">
        <v>237</v>
      </c>
      <c r="B134" s="54" t="s">
        <v>238</v>
      </c>
      <c r="C134" s="55" t="s">
        <v>242</v>
      </c>
      <c r="D134" s="53" t="s">
        <v>51</v>
      </c>
      <c r="E134" s="53" t="s">
        <v>61</v>
      </c>
      <c r="F134" s="53" t="s">
        <v>92</v>
      </c>
      <c r="G134" s="53" t="s">
        <v>52</v>
      </c>
      <c r="H134" s="53" t="s">
        <v>169</v>
      </c>
      <c r="I134" s="53"/>
      <c r="J134" s="53"/>
      <c r="K134" s="53"/>
      <c r="L134" s="53"/>
      <c r="M134" s="53" t="s">
        <v>53</v>
      </c>
      <c r="N134" s="53" t="s">
        <v>54</v>
      </c>
      <c r="O134" s="53" t="s">
        <v>55</v>
      </c>
      <c r="P134" s="54" t="s">
        <v>243</v>
      </c>
      <c r="Q134" s="56">
        <v>505599400000</v>
      </c>
      <c r="R134" s="56">
        <v>0</v>
      </c>
      <c r="S134" s="56">
        <v>0</v>
      </c>
      <c r="T134" s="56">
        <v>505599400000</v>
      </c>
      <c r="U134" s="56">
        <v>0</v>
      </c>
      <c r="V134" s="56">
        <v>505334958034.08002</v>
      </c>
      <c r="W134" s="56">
        <v>264441965.91999999</v>
      </c>
      <c r="X134" s="56">
        <v>432033473414</v>
      </c>
      <c r="Y134" s="56">
        <v>255243051738.89999</v>
      </c>
      <c r="Z134" s="56">
        <v>252771493038.25</v>
      </c>
      <c r="AA134" s="56">
        <v>251891231767.20001</v>
      </c>
    </row>
    <row r="135" spans="1:27" ht="33.75">
      <c r="A135" s="53" t="s">
        <v>237</v>
      </c>
      <c r="B135" s="54" t="s">
        <v>238</v>
      </c>
      <c r="C135" s="55" t="s">
        <v>95</v>
      </c>
      <c r="D135" s="53" t="s">
        <v>51</v>
      </c>
      <c r="E135" s="53" t="s">
        <v>61</v>
      </c>
      <c r="F135" s="53" t="s">
        <v>92</v>
      </c>
      <c r="G135" s="53" t="s">
        <v>58</v>
      </c>
      <c r="H135" s="53" t="s">
        <v>93</v>
      </c>
      <c r="I135" s="53"/>
      <c r="J135" s="53"/>
      <c r="K135" s="53"/>
      <c r="L135" s="53"/>
      <c r="M135" s="53" t="s">
        <v>53</v>
      </c>
      <c r="N135" s="53" t="s">
        <v>54</v>
      </c>
      <c r="O135" s="53" t="s">
        <v>55</v>
      </c>
      <c r="P135" s="54" t="s">
        <v>96</v>
      </c>
      <c r="Q135" s="56">
        <v>125400000</v>
      </c>
      <c r="R135" s="56">
        <v>0</v>
      </c>
      <c r="S135" s="56">
        <v>0</v>
      </c>
      <c r="T135" s="56">
        <v>125400000</v>
      </c>
      <c r="U135" s="56">
        <v>0</v>
      </c>
      <c r="V135" s="56">
        <v>125400000</v>
      </c>
      <c r="W135" s="56">
        <v>0</v>
      </c>
      <c r="X135" s="56">
        <v>98586208</v>
      </c>
      <c r="Y135" s="56">
        <v>61931451</v>
      </c>
      <c r="Z135" s="56">
        <v>61931451</v>
      </c>
      <c r="AA135" s="56">
        <v>61931451</v>
      </c>
    </row>
    <row r="136" spans="1:27" ht="33.950000000000003" customHeight="1">
      <c r="A136" s="53" t="s">
        <v>237</v>
      </c>
      <c r="B136" s="54" t="s">
        <v>238</v>
      </c>
      <c r="C136" s="55" t="s">
        <v>97</v>
      </c>
      <c r="D136" s="53" t="s">
        <v>51</v>
      </c>
      <c r="E136" s="53" t="s">
        <v>61</v>
      </c>
      <c r="F136" s="53" t="s">
        <v>54</v>
      </c>
      <c r="G136" s="53" t="s">
        <v>52</v>
      </c>
      <c r="H136" s="53" t="s">
        <v>98</v>
      </c>
      <c r="I136" s="53"/>
      <c r="J136" s="53"/>
      <c r="K136" s="53"/>
      <c r="L136" s="53"/>
      <c r="M136" s="53" t="s">
        <v>53</v>
      </c>
      <c r="N136" s="53" t="s">
        <v>54</v>
      </c>
      <c r="O136" s="53" t="s">
        <v>55</v>
      </c>
      <c r="P136" s="54" t="s">
        <v>99</v>
      </c>
      <c r="Q136" s="56">
        <v>0</v>
      </c>
      <c r="R136" s="56">
        <v>109839394</v>
      </c>
      <c r="S136" s="56">
        <v>0</v>
      </c>
      <c r="T136" s="56">
        <v>109839394</v>
      </c>
      <c r="U136" s="56">
        <v>0</v>
      </c>
      <c r="V136" s="56">
        <v>109839391.53</v>
      </c>
      <c r="W136" s="56">
        <v>2.4700000000000002</v>
      </c>
      <c r="X136" s="56">
        <v>109778331.53</v>
      </c>
      <c r="Y136" s="56">
        <v>0</v>
      </c>
      <c r="Z136" s="56">
        <v>0</v>
      </c>
      <c r="AA136" s="56">
        <v>0</v>
      </c>
    </row>
    <row r="137" spans="1:27" ht="33.75">
      <c r="A137" s="53" t="s">
        <v>237</v>
      </c>
      <c r="B137" s="54" t="s">
        <v>238</v>
      </c>
      <c r="C137" s="55" t="s">
        <v>97</v>
      </c>
      <c r="D137" s="53" t="s">
        <v>51</v>
      </c>
      <c r="E137" s="53" t="s">
        <v>61</v>
      </c>
      <c r="F137" s="53" t="s">
        <v>54</v>
      </c>
      <c r="G137" s="53" t="s">
        <v>52</v>
      </c>
      <c r="H137" s="53" t="s">
        <v>98</v>
      </c>
      <c r="I137" s="53"/>
      <c r="J137" s="53"/>
      <c r="K137" s="53"/>
      <c r="L137" s="53"/>
      <c r="M137" s="53" t="s">
        <v>53</v>
      </c>
      <c r="N137" s="53" t="s">
        <v>82</v>
      </c>
      <c r="O137" s="53" t="s">
        <v>55</v>
      </c>
      <c r="P137" s="54" t="s">
        <v>99</v>
      </c>
      <c r="Q137" s="56">
        <v>0</v>
      </c>
      <c r="R137" s="56">
        <v>1066298108</v>
      </c>
      <c r="S137" s="56">
        <v>0</v>
      </c>
      <c r="T137" s="56">
        <v>1066298108</v>
      </c>
      <c r="U137" s="56">
        <v>0</v>
      </c>
      <c r="V137" s="56">
        <v>0</v>
      </c>
      <c r="W137" s="56">
        <v>1066298108</v>
      </c>
      <c r="X137" s="56">
        <v>0</v>
      </c>
      <c r="Y137" s="56">
        <v>0</v>
      </c>
      <c r="Z137" s="56">
        <v>0</v>
      </c>
      <c r="AA137" s="56">
        <v>0</v>
      </c>
    </row>
    <row r="138" spans="1:27" ht="33.75">
      <c r="A138" s="53" t="s">
        <v>237</v>
      </c>
      <c r="B138" s="54" t="s">
        <v>238</v>
      </c>
      <c r="C138" s="55" t="s">
        <v>103</v>
      </c>
      <c r="D138" s="53" t="s">
        <v>51</v>
      </c>
      <c r="E138" s="53" t="s">
        <v>104</v>
      </c>
      <c r="F138" s="53" t="s">
        <v>52</v>
      </c>
      <c r="G138" s="53"/>
      <c r="H138" s="53"/>
      <c r="I138" s="53"/>
      <c r="J138" s="53"/>
      <c r="K138" s="53"/>
      <c r="L138" s="53"/>
      <c r="M138" s="53" t="s">
        <v>53</v>
      </c>
      <c r="N138" s="53" t="s">
        <v>54</v>
      </c>
      <c r="O138" s="53" t="s">
        <v>55</v>
      </c>
      <c r="P138" s="54" t="s">
        <v>105</v>
      </c>
      <c r="Q138" s="56">
        <v>18310000</v>
      </c>
      <c r="R138" s="56">
        <v>0</v>
      </c>
      <c r="S138" s="56">
        <v>0</v>
      </c>
      <c r="T138" s="56">
        <v>18310000</v>
      </c>
      <c r="U138" s="56">
        <v>0</v>
      </c>
      <c r="V138" s="56">
        <v>725000</v>
      </c>
      <c r="W138" s="56">
        <v>17585000</v>
      </c>
      <c r="X138" s="56">
        <v>725000</v>
      </c>
      <c r="Y138" s="56">
        <v>725000</v>
      </c>
      <c r="Z138" s="56">
        <v>725000</v>
      </c>
      <c r="AA138" s="56">
        <v>725000</v>
      </c>
    </row>
    <row r="139" spans="1:27" ht="33.75">
      <c r="A139" s="53" t="s">
        <v>237</v>
      </c>
      <c r="B139" s="54" t="s">
        <v>238</v>
      </c>
      <c r="C139" s="55" t="s">
        <v>106</v>
      </c>
      <c r="D139" s="53" t="s">
        <v>51</v>
      </c>
      <c r="E139" s="53" t="s">
        <v>104</v>
      </c>
      <c r="F139" s="53" t="s">
        <v>92</v>
      </c>
      <c r="G139" s="53" t="s">
        <v>52</v>
      </c>
      <c r="H139" s="53"/>
      <c r="I139" s="53"/>
      <c r="J139" s="53"/>
      <c r="K139" s="53"/>
      <c r="L139" s="53"/>
      <c r="M139" s="53" t="s">
        <v>53</v>
      </c>
      <c r="N139" s="53" t="s">
        <v>82</v>
      </c>
      <c r="O139" s="53" t="s">
        <v>55</v>
      </c>
      <c r="P139" s="54" t="s">
        <v>107</v>
      </c>
      <c r="Q139" s="56">
        <v>0</v>
      </c>
      <c r="R139" s="56">
        <v>1743001301</v>
      </c>
      <c r="S139" s="56">
        <v>1743001301</v>
      </c>
      <c r="T139" s="56">
        <v>0</v>
      </c>
      <c r="U139" s="56">
        <v>0</v>
      </c>
      <c r="V139" s="56">
        <v>0</v>
      </c>
      <c r="W139" s="56">
        <v>0</v>
      </c>
      <c r="X139" s="56">
        <v>0</v>
      </c>
      <c r="Y139" s="56">
        <v>0</v>
      </c>
      <c r="Z139" s="56">
        <v>0</v>
      </c>
      <c r="AA139" s="56">
        <v>0</v>
      </c>
    </row>
    <row r="140" spans="1:27" ht="33.75">
      <c r="A140" s="53" t="s">
        <v>237</v>
      </c>
      <c r="B140" s="54" t="s">
        <v>238</v>
      </c>
      <c r="C140" s="55" t="s">
        <v>106</v>
      </c>
      <c r="D140" s="53" t="s">
        <v>51</v>
      </c>
      <c r="E140" s="53" t="s">
        <v>104</v>
      </c>
      <c r="F140" s="53" t="s">
        <v>92</v>
      </c>
      <c r="G140" s="53" t="s">
        <v>52</v>
      </c>
      <c r="H140" s="53"/>
      <c r="I140" s="53"/>
      <c r="J140" s="53"/>
      <c r="K140" s="53"/>
      <c r="L140" s="53"/>
      <c r="M140" s="53" t="s">
        <v>53</v>
      </c>
      <c r="N140" s="53" t="s">
        <v>82</v>
      </c>
      <c r="O140" s="53" t="s">
        <v>90</v>
      </c>
      <c r="P140" s="54" t="s">
        <v>107</v>
      </c>
      <c r="Q140" s="56">
        <v>1226700000</v>
      </c>
      <c r="R140" s="56">
        <v>1743001301</v>
      </c>
      <c r="S140" s="56">
        <v>0</v>
      </c>
      <c r="T140" s="56">
        <v>2969701301</v>
      </c>
      <c r="U140" s="56">
        <v>0</v>
      </c>
      <c r="V140" s="56">
        <v>2969701301</v>
      </c>
      <c r="W140" s="56">
        <v>0</v>
      </c>
      <c r="X140" s="56">
        <v>2969701301</v>
      </c>
      <c r="Y140" s="56">
        <v>2969701301</v>
      </c>
      <c r="Z140" s="56">
        <v>2969701301</v>
      </c>
      <c r="AA140" s="56">
        <v>2969701301</v>
      </c>
    </row>
    <row r="141" spans="1:27" ht="33.75">
      <c r="A141" s="53" t="s">
        <v>237</v>
      </c>
      <c r="B141" s="54" t="s">
        <v>238</v>
      </c>
      <c r="C141" s="55" t="s">
        <v>213</v>
      </c>
      <c r="D141" s="53" t="s">
        <v>51</v>
      </c>
      <c r="E141" s="53" t="s">
        <v>104</v>
      </c>
      <c r="F141" s="53" t="s">
        <v>207</v>
      </c>
      <c r="G141" s="53"/>
      <c r="H141" s="53"/>
      <c r="I141" s="53"/>
      <c r="J141" s="53"/>
      <c r="K141" s="53"/>
      <c r="L141" s="53"/>
      <c r="M141" s="53" t="s">
        <v>53</v>
      </c>
      <c r="N141" s="53" t="s">
        <v>54</v>
      </c>
      <c r="O141" s="53" t="s">
        <v>55</v>
      </c>
      <c r="P141" s="54" t="s">
        <v>214</v>
      </c>
      <c r="Q141" s="56">
        <v>26300000</v>
      </c>
      <c r="R141" s="56">
        <v>0</v>
      </c>
      <c r="S141" s="56">
        <v>0</v>
      </c>
      <c r="T141" s="56">
        <v>26300000</v>
      </c>
      <c r="U141" s="56">
        <v>0</v>
      </c>
      <c r="V141" s="56">
        <v>0</v>
      </c>
      <c r="W141" s="56">
        <v>26300000</v>
      </c>
      <c r="X141" s="56">
        <v>0</v>
      </c>
      <c r="Y141" s="56">
        <v>0</v>
      </c>
      <c r="Z141" s="56">
        <v>0</v>
      </c>
      <c r="AA141" s="56">
        <v>0</v>
      </c>
    </row>
    <row r="142" spans="1:27" ht="33.75">
      <c r="A142" s="53" t="s">
        <v>237</v>
      </c>
      <c r="B142" s="54" t="s">
        <v>238</v>
      </c>
      <c r="C142" s="55" t="s">
        <v>215</v>
      </c>
      <c r="D142" s="53" t="s">
        <v>109</v>
      </c>
      <c r="E142" s="53" t="s">
        <v>216</v>
      </c>
      <c r="F142" s="53" t="s">
        <v>111</v>
      </c>
      <c r="G142" s="53" t="s">
        <v>140</v>
      </c>
      <c r="H142" s="53"/>
      <c r="I142" s="53"/>
      <c r="J142" s="53"/>
      <c r="K142" s="53"/>
      <c r="L142" s="53"/>
      <c r="M142" s="53" t="s">
        <v>53</v>
      </c>
      <c r="N142" s="53" t="s">
        <v>82</v>
      </c>
      <c r="O142" s="53" t="s">
        <v>55</v>
      </c>
      <c r="P142" s="54" t="s">
        <v>244</v>
      </c>
      <c r="Q142" s="56">
        <v>3848000000</v>
      </c>
      <c r="R142" s="56">
        <v>0</v>
      </c>
      <c r="S142" s="56">
        <v>0</v>
      </c>
      <c r="T142" s="56">
        <v>3848000000</v>
      </c>
      <c r="U142" s="56">
        <v>0</v>
      </c>
      <c r="V142" s="56">
        <v>435612628</v>
      </c>
      <c r="W142" s="56">
        <v>3412387372</v>
      </c>
      <c r="X142" s="56">
        <v>435612628</v>
      </c>
      <c r="Y142" s="56">
        <v>0</v>
      </c>
      <c r="Z142" s="56">
        <v>0</v>
      </c>
      <c r="AA142" s="56">
        <v>0</v>
      </c>
    </row>
    <row r="143" spans="1:27" ht="33.75">
      <c r="A143" s="53" t="s">
        <v>237</v>
      </c>
      <c r="B143" s="54" t="s">
        <v>238</v>
      </c>
      <c r="C143" s="55" t="s">
        <v>215</v>
      </c>
      <c r="D143" s="53" t="s">
        <v>109</v>
      </c>
      <c r="E143" s="53" t="s">
        <v>216</v>
      </c>
      <c r="F143" s="53" t="s">
        <v>111</v>
      </c>
      <c r="G143" s="53" t="s">
        <v>140</v>
      </c>
      <c r="H143" s="53"/>
      <c r="I143" s="53"/>
      <c r="J143" s="53"/>
      <c r="K143" s="53"/>
      <c r="L143" s="53"/>
      <c r="M143" s="53" t="s">
        <v>53</v>
      </c>
      <c r="N143" s="53" t="s">
        <v>67</v>
      </c>
      <c r="O143" s="53" t="s">
        <v>55</v>
      </c>
      <c r="P143" s="54" t="s">
        <v>244</v>
      </c>
      <c r="Q143" s="56">
        <v>256373745652</v>
      </c>
      <c r="R143" s="56">
        <v>0</v>
      </c>
      <c r="S143" s="56">
        <v>0</v>
      </c>
      <c r="T143" s="56">
        <v>256373745652</v>
      </c>
      <c r="U143" s="56">
        <v>0</v>
      </c>
      <c r="V143" s="56">
        <v>238512205595.76999</v>
      </c>
      <c r="W143" s="56">
        <v>17861540056.23</v>
      </c>
      <c r="X143" s="56">
        <v>214771443782.12</v>
      </c>
      <c r="Y143" s="56">
        <v>8342504694.1999998</v>
      </c>
      <c r="Z143" s="56">
        <v>8342504694.1999998</v>
      </c>
      <c r="AA143" s="56">
        <v>8342504694.1999998</v>
      </c>
    </row>
    <row r="144" spans="1:27" ht="33.75">
      <c r="A144" s="53" t="s">
        <v>237</v>
      </c>
      <c r="B144" s="54" t="s">
        <v>238</v>
      </c>
      <c r="C144" s="55" t="s">
        <v>218</v>
      </c>
      <c r="D144" s="53" t="s">
        <v>109</v>
      </c>
      <c r="E144" s="53" t="s">
        <v>216</v>
      </c>
      <c r="F144" s="53" t="s">
        <v>111</v>
      </c>
      <c r="G144" s="53" t="s">
        <v>143</v>
      </c>
      <c r="H144" s="53"/>
      <c r="I144" s="53"/>
      <c r="J144" s="53"/>
      <c r="K144" s="53"/>
      <c r="L144" s="53"/>
      <c r="M144" s="53" t="s">
        <v>53</v>
      </c>
      <c r="N144" s="53" t="s">
        <v>67</v>
      </c>
      <c r="O144" s="53" t="s">
        <v>55</v>
      </c>
      <c r="P144" s="54" t="s">
        <v>245</v>
      </c>
      <c r="Q144" s="56">
        <v>83281301734</v>
      </c>
      <c r="R144" s="56">
        <v>0</v>
      </c>
      <c r="S144" s="56">
        <v>0</v>
      </c>
      <c r="T144" s="56">
        <v>83281301734</v>
      </c>
      <c r="U144" s="56">
        <v>0</v>
      </c>
      <c r="V144" s="56">
        <v>80471222866.899994</v>
      </c>
      <c r="W144" s="56">
        <v>2810078867.0999999</v>
      </c>
      <c r="X144" s="56">
        <v>41019974378.459999</v>
      </c>
      <c r="Y144" s="56">
        <v>11974073667.18</v>
      </c>
      <c r="Z144" s="56">
        <v>11914342445.379999</v>
      </c>
      <c r="AA144" s="56">
        <v>11914342445.379999</v>
      </c>
    </row>
    <row r="145" spans="1:27" ht="33.75">
      <c r="A145" s="53" t="s">
        <v>237</v>
      </c>
      <c r="B145" s="54" t="s">
        <v>238</v>
      </c>
      <c r="C145" s="55" t="s">
        <v>220</v>
      </c>
      <c r="D145" s="53" t="s">
        <v>109</v>
      </c>
      <c r="E145" s="53" t="s">
        <v>216</v>
      </c>
      <c r="F145" s="53" t="s">
        <v>111</v>
      </c>
      <c r="G145" s="53" t="s">
        <v>146</v>
      </c>
      <c r="H145" s="53"/>
      <c r="I145" s="53"/>
      <c r="J145" s="53"/>
      <c r="K145" s="53"/>
      <c r="L145" s="53"/>
      <c r="M145" s="53" t="s">
        <v>53</v>
      </c>
      <c r="N145" s="53" t="s">
        <v>67</v>
      </c>
      <c r="O145" s="53" t="s">
        <v>55</v>
      </c>
      <c r="P145" s="54" t="s">
        <v>246</v>
      </c>
      <c r="Q145" s="56">
        <v>3408000000</v>
      </c>
      <c r="R145" s="56">
        <v>0</v>
      </c>
      <c r="S145" s="56">
        <v>0</v>
      </c>
      <c r="T145" s="56">
        <v>3408000000</v>
      </c>
      <c r="U145" s="56">
        <v>0</v>
      </c>
      <c r="V145" s="56">
        <v>3306000000</v>
      </c>
      <c r="W145" s="56">
        <v>102000000</v>
      </c>
      <c r="X145" s="56">
        <v>0</v>
      </c>
      <c r="Y145" s="56">
        <v>0</v>
      </c>
      <c r="Z145" s="56">
        <v>0</v>
      </c>
      <c r="AA145" s="56">
        <v>0</v>
      </c>
    </row>
    <row r="146" spans="1:27" ht="33.75">
      <c r="A146" s="53" t="s">
        <v>237</v>
      </c>
      <c r="B146" s="54" t="s">
        <v>238</v>
      </c>
      <c r="C146" s="55" t="s">
        <v>222</v>
      </c>
      <c r="D146" s="53" t="s">
        <v>109</v>
      </c>
      <c r="E146" s="53" t="s">
        <v>216</v>
      </c>
      <c r="F146" s="53" t="s">
        <v>111</v>
      </c>
      <c r="G146" s="53" t="s">
        <v>134</v>
      </c>
      <c r="H146" s="53"/>
      <c r="I146" s="53"/>
      <c r="J146" s="53"/>
      <c r="K146" s="53"/>
      <c r="L146" s="53"/>
      <c r="M146" s="53" t="s">
        <v>53</v>
      </c>
      <c r="N146" s="53" t="s">
        <v>67</v>
      </c>
      <c r="O146" s="53" t="s">
        <v>55</v>
      </c>
      <c r="P146" s="54" t="s">
        <v>247</v>
      </c>
      <c r="Q146" s="56">
        <v>4000000000</v>
      </c>
      <c r="R146" s="56">
        <v>0</v>
      </c>
      <c r="S146" s="56">
        <v>0</v>
      </c>
      <c r="T146" s="56">
        <v>4000000000</v>
      </c>
      <c r="U146" s="56">
        <v>0</v>
      </c>
      <c r="V146" s="56">
        <v>3880781667</v>
      </c>
      <c r="W146" s="56">
        <v>119218333</v>
      </c>
      <c r="X146" s="56">
        <v>0</v>
      </c>
      <c r="Y146" s="56">
        <v>0</v>
      </c>
      <c r="Z146" s="56">
        <v>0</v>
      </c>
      <c r="AA146" s="56">
        <v>0</v>
      </c>
    </row>
    <row r="147" spans="1:27" ht="33.75">
      <c r="A147" s="53" t="s">
        <v>237</v>
      </c>
      <c r="B147" s="54" t="s">
        <v>238</v>
      </c>
      <c r="C147" s="55" t="s">
        <v>248</v>
      </c>
      <c r="D147" s="53" t="s">
        <v>109</v>
      </c>
      <c r="E147" s="53" t="s">
        <v>139</v>
      </c>
      <c r="F147" s="53" t="s">
        <v>111</v>
      </c>
      <c r="G147" s="53" t="s">
        <v>235</v>
      </c>
      <c r="H147" s="53"/>
      <c r="I147" s="53"/>
      <c r="J147" s="53"/>
      <c r="K147" s="53"/>
      <c r="L147" s="53"/>
      <c r="M147" s="53" t="s">
        <v>53</v>
      </c>
      <c r="N147" s="53" t="s">
        <v>67</v>
      </c>
      <c r="O147" s="53" t="s">
        <v>55</v>
      </c>
      <c r="P147" s="54" t="s">
        <v>249</v>
      </c>
      <c r="Q147" s="56">
        <v>507752614</v>
      </c>
      <c r="R147" s="56">
        <v>0</v>
      </c>
      <c r="S147" s="56">
        <v>0</v>
      </c>
      <c r="T147" s="56">
        <v>507752614</v>
      </c>
      <c r="U147" s="56">
        <v>0</v>
      </c>
      <c r="V147" s="56">
        <v>507752614</v>
      </c>
      <c r="W147" s="56">
        <v>0</v>
      </c>
      <c r="X147" s="56">
        <v>0</v>
      </c>
      <c r="Y147" s="56">
        <v>0</v>
      </c>
      <c r="Z147" s="56">
        <v>0</v>
      </c>
      <c r="AA147" s="56">
        <v>0</v>
      </c>
    </row>
    <row r="148" spans="1:27">
      <c r="A148" s="53" t="s">
        <v>17</v>
      </c>
      <c r="B148" s="54" t="s">
        <v>17</v>
      </c>
      <c r="C148" s="55" t="s">
        <v>17</v>
      </c>
      <c r="D148" s="53" t="s">
        <v>17</v>
      </c>
      <c r="E148" s="53" t="s">
        <v>17</v>
      </c>
      <c r="F148" s="53" t="s">
        <v>17</v>
      </c>
      <c r="G148" s="53" t="s">
        <v>17</v>
      </c>
      <c r="H148" s="53" t="s">
        <v>17</v>
      </c>
      <c r="I148" s="53" t="s">
        <v>17</v>
      </c>
      <c r="J148" s="53" t="s">
        <v>17</v>
      </c>
      <c r="K148" s="53" t="s">
        <v>17</v>
      </c>
      <c r="L148" s="53" t="s">
        <v>17</v>
      </c>
      <c r="M148" s="53" t="s">
        <v>17</v>
      </c>
      <c r="N148" s="53" t="s">
        <v>17</v>
      </c>
      <c r="O148" s="53" t="s">
        <v>17</v>
      </c>
      <c r="P148" s="54" t="s">
        <v>17</v>
      </c>
      <c r="Q148" s="56">
        <v>3492293263849</v>
      </c>
      <c r="R148" s="56">
        <v>85770182110</v>
      </c>
      <c r="S148" s="56">
        <v>80626182110</v>
      </c>
      <c r="T148" s="56">
        <v>3497437263849</v>
      </c>
      <c r="U148" s="56">
        <v>215465363847</v>
      </c>
      <c r="V148" s="56">
        <v>2935623227792.8301</v>
      </c>
      <c r="W148" s="56">
        <v>346348672209.16998</v>
      </c>
      <c r="X148" s="56">
        <v>2677557563460.48</v>
      </c>
      <c r="Y148" s="56">
        <v>1957196090140.3601</v>
      </c>
      <c r="Z148" s="56">
        <v>1948659122582.0901</v>
      </c>
      <c r="AA148" s="56">
        <v>1943125780372.5801</v>
      </c>
    </row>
  </sheetData>
  <autoFilter ref="A4:AB140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3"/>
  <sheetViews>
    <sheetView showGridLines="0" tabSelected="1" zoomScale="84" zoomScaleNormal="84" workbookViewId="0">
      <selection activeCell="E30" sqref="E30"/>
    </sheetView>
  </sheetViews>
  <sheetFormatPr baseColWidth="10" defaultRowHeight="15"/>
  <cols>
    <col min="2" max="2" width="46.7109375" bestFit="1" customWidth="1"/>
    <col min="3" max="4" width="31.7109375" customWidth="1"/>
    <col min="5" max="5" width="15.7109375" customWidth="1"/>
    <col min="6" max="6" width="31.7109375" customWidth="1"/>
    <col min="7" max="7" width="15.7109375" customWidth="1"/>
    <col min="8" max="8" width="31.7109375" customWidth="1"/>
    <col min="9" max="9" width="15.7109375" customWidth="1"/>
  </cols>
  <sheetData>
    <row r="8" spans="2:9" ht="24">
      <c r="D8" s="50" t="s">
        <v>253</v>
      </c>
      <c r="E8" s="50"/>
      <c r="F8" s="50"/>
      <c r="G8" s="50"/>
      <c r="H8" s="50"/>
      <c r="I8" s="50"/>
    </row>
    <row r="12" spans="2:9" s="15" customFormat="1" ht="21" customHeight="1">
      <c r="B12" s="51" t="s">
        <v>0</v>
      </c>
      <c r="C12" s="51"/>
      <c r="D12" s="51"/>
      <c r="E12" s="51"/>
      <c r="F12" s="51"/>
      <c r="G12" s="51"/>
      <c r="H12" s="51"/>
      <c r="I12" s="51"/>
    </row>
    <row r="13" spans="2:9" s="1" customFormat="1" ht="6" customHeight="1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4</v>
      </c>
      <c r="H14" s="11" t="s">
        <v>6</v>
      </c>
      <c r="I14" s="11" t="s">
        <v>4</v>
      </c>
    </row>
    <row r="15" spans="2:9" s="1" customFormat="1" ht="6" customHeight="1">
      <c r="B15" s="4"/>
      <c r="C15" s="4"/>
      <c r="D15" s="4"/>
      <c r="E15" s="4"/>
      <c r="F15" s="4"/>
      <c r="G15" s="4"/>
      <c r="H15" s="4"/>
      <c r="I15" s="4"/>
    </row>
    <row r="16" spans="2:9" s="5" customFormat="1" ht="18">
      <c r="B16" s="17" t="s">
        <v>7</v>
      </c>
      <c r="C16" s="18">
        <f>+C17+C18+C19+C20+C21</f>
        <v>2981111649000</v>
      </c>
      <c r="D16" s="18">
        <f>+D17+D18+D19+D20+D21</f>
        <v>2312104889023.9697</v>
      </c>
      <c r="E16" s="19">
        <f>+D16/C16</f>
        <v>0.77558480233357063</v>
      </c>
      <c r="F16" s="18">
        <f>+F17+F18+F19+F20+F21</f>
        <v>1881297874739.99</v>
      </c>
      <c r="G16" s="19">
        <f>+F16/C16</f>
        <v>0.63107259849561914</v>
      </c>
      <c r="H16" s="18">
        <f>+H17+H18+H19+H20+H21</f>
        <v>1867350351783.25</v>
      </c>
      <c r="I16" s="19">
        <f>+H16/C16</f>
        <v>0.62639396696519034</v>
      </c>
    </row>
    <row r="17" spans="2:9" s="1" customFormat="1" ht="18" customHeight="1">
      <c r="B17" s="23" t="s">
        <v>8</v>
      </c>
      <c r="C17" s="24">
        <f>+C39+C61+C82+C106+C127</f>
        <v>1332903165657</v>
      </c>
      <c r="D17" s="24">
        <f t="shared" ref="C17:D19" si="0">+D39+D61+D82+D106+D127</f>
        <v>1017078401669.4399</v>
      </c>
      <c r="E17" s="25">
        <f>+D17/C17</f>
        <v>0.76305498244361425</v>
      </c>
      <c r="F17" s="24">
        <f>+F39+F61+F82+F106+F127</f>
        <v>1013757764931.03</v>
      </c>
      <c r="G17" s="25">
        <f t="shared" ref="G17:G21" si="1">+F17/C17</f>
        <v>0.76056370113828908</v>
      </c>
      <c r="H17" s="24">
        <f>+H39+H61+H82+H106+H127</f>
        <v>1009223301003.04</v>
      </c>
      <c r="I17" s="26">
        <f t="shared" ref="I17:I21" si="2">+H17/C17</f>
        <v>0.75716175563705312</v>
      </c>
    </row>
    <row r="18" spans="2:9" s="1" customFormat="1" ht="18" customHeight="1">
      <c r="B18" s="27" t="s">
        <v>13</v>
      </c>
      <c r="C18" s="28">
        <f t="shared" si="0"/>
        <v>407076442192</v>
      </c>
      <c r="D18" s="28">
        <f t="shared" si="0"/>
        <v>348586365676.5899</v>
      </c>
      <c r="E18" s="29">
        <f t="shared" ref="E18:E19" si="3">+D18/C18</f>
        <v>0.85631672469068376</v>
      </c>
      <c r="F18" s="28">
        <f>+F40+F62+F83+F107+F128</f>
        <v>276996059747.96002</v>
      </c>
      <c r="G18" s="29">
        <f t="shared" si="1"/>
        <v>0.68045219776513921</v>
      </c>
      <c r="H18" s="28">
        <f>+H40+H62+H83+H107+H128</f>
        <v>276009096022</v>
      </c>
      <c r="I18" s="30">
        <f>+H18/C18</f>
        <v>0.67802768083498843</v>
      </c>
    </row>
    <row r="19" spans="2:9" s="1" customFormat="1" ht="18" customHeight="1">
      <c r="B19" s="27" t="s">
        <v>14</v>
      </c>
      <c r="C19" s="28">
        <f t="shared" si="0"/>
        <v>1114082975077</v>
      </c>
      <c r="D19" s="28">
        <f t="shared" si="0"/>
        <v>854239954317.04004</v>
      </c>
      <c r="E19" s="29">
        <f t="shared" si="3"/>
        <v>0.76676510944617848</v>
      </c>
      <c r="F19" s="28">
        <f>+F41+F63+F84+F108+F129</f>
        <v>515572253329.25</v>
      </c>
      <c r="G19" s="29">
        <f t="shared" si="1"/>
        <v>0.46277724807132625</v>
      </c>
      <c r="H19" s="28">
        <f>+H41+H63+H84+H108+H129</f>
        <v>512077611125.40002</v>
      </c>
      <c r="I19" s="30">
        <f t="shared" si="2"/>
        <v>0.45964045998459646</v>
      </c>
    </row>
    <row r="20" spans="2:9" s="1" customFormat="1" ht="18" customHeight="1">
      <c r="B20" s="31" t="s">
        <v>9</v>
      </c>
      <c r="C20" s="28">
        <f>+C85</f>
        <v>105467400000</v>
      </c>
      <c r="D20" s="28">
        <f>+D85</f>
        <v>71753935779.899994</v>
      </c>
      <c r="E20" s="32">
        <f>+D20/C20</f>
        <v>0.68034232170225106</v>
      </c>
      <c r="F20" s="28">
        <f>+F85</f>
        <v>56160469101.75</v>
      </c>
      <c r="G20" s="32">
        <f t="shared" si="1"/>
        <v>0.53249126366773047</v>
      </c>
      <c r="H20" s="28">
        <f>+H85</f>
        <v>51233136065.809998</v>
      </c>
      <c r="I20" s="33">
        <f t="shared" si="2"/>
        <v>0.48577224873098224</v>
      </c>
    </row>
    <row r="21" spans="2:9" s="1" customFormat="1" ht="30" customHeight="1">
      <c r="B21" s="34" t="s">
        <v>15</v>
      </c>
      <c r="C21" s="39">
        <f>+C42+C64+C86+C109+C130</f>
        <v>21581666074</v>
      </c>
      <c r="D21" s="39">
        <f>+D42+D64+D86+D109+D130</f>
        <v>20446231581</v>
      </c>
      <c r="E21" s="40">
        <f>+D21/C21</f>
        <v>0.9473889323879453</v>
      </c>
      <c r="F21" s="39">
        <f>+F42+F64+F86+F109+F130</f>
        <v>18811327630</v>
      </c>
      <c r="G21" s="40">
        <f t="shared" si="1"/>
        <v>0.8716346349488977</v>
      </c>
      <c r="H21" s="39">
        <f>+H42+H64+H86+H109+H130</f>
        <v>18807207567</v>
      </c>
      <c r="I21" s="41">
        <f t="shared" si="2"/>
        <v>0.8714437292520959</v>
      </c>
    </row>
    <row r="22" spans="2:9" s="5" customFormat="1" ht="18">
      <c r="B22" s="17" t="s">
        <v>10</v>
      </c>
      <c r="C22" s="18">
        <f>+C43+C65+C87+C110+C131</f>
        <v>516325614849</v>
      </c>
      <c r="D22" s="18">
        <f>+D43+D65+D87+D110+D131</f>
        <v>365452674436.51001</v>
      </c>
      <c r="E22" s="19">
        <f>+D22/C22</f>
        <v>0.70779497264219027</v>
      </c>
      <c r="F22" s="18">
        <f>+F43+F65+F87+F110+F131</f>
        <v>75898215400.37001</v>
      </c>
      <c r="G22" s="19">
        <f>+F22/C22</f>
        <v>0.14699680437618134</v>
      </c>
      <c r="H22" s="18">
        <f>+H43+H65+H87+H110+H131</f>
        <v>75775428589.330002</v>
      </c>
      <c r="I22" s="19">
        <f>+H22/C22</f>
        <v>0.14675899550614124</v>
      </c>
    </row>
    <row r="23" spans="2:9" s="1" customFormat="1" ht="6" customHeight="1">
      <c r="B23" s="4"/>
      <c r="C23" s="4"/>
      <c r="D23" s="4"/>
      <c r="E23" s="6"/>
      <c r="F23" s="4"/>
      <c r="G23" s="6"/>
      <c r="H23" s="4"/>
      <c r="I23" s="6"/>
    </row>
    <row r="24" spans="2:9" s="5" customFormat="1" ht="18">
      <c r="B24" s="20" t="s">
        <v>11</v>
      </c>
      <c r="C24" s="21">
        <f>+C22+C16</f>
        <v>3497437263849</v>
      </c>
      <c r="D24" s="21">
        <f>+D22+D16</f>
        <v>2677557563460.4795</v>
      </c>
      <c r="E24" s="22">
        <f>+D24/C24</f>
        <v>0.76557701009732293</v>
      </c>
      <c r="F24" s="21">
        <f>+F22+F16</f>
        <v>1957196090140.3601</v>
      </c>
      <c r="G24" s="22">
        <f>+F24/C24</f>
        <v>0.55960863411926554</v>
      </c>
      <c r="H24" s="21">
        <f>+H22+H16</f>
        <v>1943125780372.5801</v>
      </c>
      <c r="I24" s="22">
        <f>+H24/C24</f>
        <v>0.55558559990698198</v>
      </c>
    </row>
    <row r="26" spans="2:9">
      <c r="C26" s="16"/>
      <c r="D26" s="16"/>
      <c r="E26" s="16"/>
      <c r="F26" s="16"/>
      <c r="G26" s="16"/>
      <c r="H26" s="16"/>
      <c r="I26" s="16"/>
    </row>
    <row r="27" spans="2:9">
      <c r="C27" s="16"/>
      <c r="D27" s="16"/>
      <c r="E27" s="16"/>
      <c r="F27" s="16"/>
      <c r="G27" s="16"/>
      <c r="H27" s="16"/>
      <c r="I27" s="16"/>
    </row>
    <row r="28" spans="2:9">
      <c r="F28" s="16"/>
    </row>
    <row r="32" spans="2:9" ht="24">
      <c r="B32" s="10"/>
      <c r="C32" s="10"/>
      <c r="D32" s="50" t="s">
        <v>253</v>
      </c>
      <c r="E32" s="50"/>
      <c r="F32" s="50"/>
      <c r="G32" s="50"/>
      <c r="H32" s="50"/>
      <c r="I32" s="50"/>
    </row>
    <row r="36" spans="2:9" ht="18" customHeight="1">
      <c r="B36" s="11" t="s">
        <v>1</v>
      </c>
      <c r="C36" s="11" t="s">
        <v>2</v>
      </c>
      <c r="D36" s="11" t="s">
        <v>3</v>
      </c>
      <c r="E36" s="11" t="s">
        <v>4</v>
      </c>
      <c r="F36" s="11" t="s">
        <v>5</v>
      </c>
      <c r="G36" s="11" t="s">
        <v>4</v>
      </c>
      <c r="H36" s="11" t="s">
        <v>6</v>
      </c>
      <c r="I36" s="11" t="s">
        <v>4</v>
      </c>
    </row>
    <row r="37" spans="2:9" ht="6" customHeight="1">
      <c r="B37" s="12"/>
      <c r="C37" s="12"/>
      <c r="D37" s="12"/>
      <c r="E37" s="12"/>
      <c r="F37" s="12"/>
      <c r="G37" s="12"/>
      <c r="H37" s="12"/>
      <c r="I37" s="12"/>
    </row>
    <row r="38" spans="2:9" ht="18" customHeight="1">
      <c r="B38" s="17" t="s">
        <v>7</v>
      </c>
      <c r="C38" s="18">
        <f>+C39+C40+C41+C42</f>
        <v>109112139000</v>
      </c>
      <c r="D38" s="18">
        <f>+D39+D40+D41+D42</f>
        <v>79749143490.869995</v>
      </c>
      <c r="E38" s="19">
        <f>+D38/C38</f>
        <v>0.73089157835014118</v>
      </c>
      <c r="F38" s="18">
        <f>+F39+F40+F41+F42</f>
        <v>65105575807.589996</v>
      </c>
      <c r="G38" s="19">
        <f>+F38/C38</f>
        <v>0.59668499219495641</v>
      </c>
      <c r="H38" s="18">
        <f>+H39+H40+H41+H42</f>
        <v>65105575807.589996</v>
      </c>
      <c r="I38" s="19">
        <f>+H38/C38</f>
        <v>0.59668499219495641</v>
      </c>
    </row>
    <row r="39" spans="2:9" ht="18" customHeight="1">
      <c r="B39" s="23" t="s">
        <v>8</v>
      </c>
      <c r="C39" s="24">
        <f>SUM(REP_EPG034_EjecucionPresupuesta!T5:T7)</f>
        <v>34591800000</v>
      </c>
      <c r="D39" s="24">
        <f>SUM(REP_EPG034_EjecucionPresupuesta!X5:X7)</f>
        <v>29442779618</v>
      </c>
      <c r="E39" s="25">
        <f>+D39/C39</f>
        <v>0.85114910522146869</v>
      </c>
      <c r="F39" s="24">
        <f>SUM(REP_EPG034_EjecucionPresupuesta!Y5:Y7)</f>
        <v>29442779618</v>
      </c>
      <c r="G39" s="25">
        <f t="shared" ref="G39:G42" si="4">+F39/C39</f>
        <v>0.85114910522146869</v>
      </c>
      <c r="H39" s="24">
        <f>SUM(REP_EPG034_EjecucionPresupuesta!AA5:AA7)</f>
        <v>29442779618</v>
      </c>
      <c r="I39" s="26">
        <f t="shared" ref="I39" si="5">+H39/C39</f>
        <v>0.85114910522146869</v>
      </c>
    </row>
    <row r="40" spans="2:9" ht="18" customHeight="1">
      <c r="B40" s="27" t="s">
        <v>13</v>
      </c>
      <c r="C40" s="28">
        <f>SUM(REP_EPG034_EjecucionPresupuesta!T8:T11)</f>
        <v>33819907433</v>
      </c>
      <c r="D40" s="28">
        <f>SUM(REP_EPG034_EjecucionPresupuesta!X8:X11)</f>
        <v>18616696526.610001</v>
      </c>
      <c r="E40" s="29">
        <f t="shared" ref="E40:E41" si="6">+D40/C40</f>
        <v>0.55046562630282758</v>
      </c>
      <c r="F40" s="28">
        <f>SUM(REP_EPG034_EjecucionPresupuesta!Y8:Y11)</f>
        <v>13255039723.67</v>
      </c>
      <c r="G40" s="29">
        <f t="shared" si="4"/>
        <v>0.39193010063464295</v>
      </c>
      <c r="H40" s="28">
        <f>SUM(REP_EPG034_EjecucionPresupuesta!AA8:AA11)</f>
        <v>13255039723.67</v>
      </c>
      <c r="I40" s="30">
        <f>+H40/C40</f>
        <v>0.39193010063464295</v>
      </c>
    </row>
    <row r="41" spans="2:9" ht="18" customHeight="1">
      <c r="B41" s="27" t="s">
        <v>14</v>
      </c>
      <c r="C41" s="28">
        <f>SUM(REP_EPG034_EjecucionPresupuesta!T12:T23)</f>
        <v>40244481834</v>
      </c>
      <c r="D41" s="28">
        <f>SUM(REP_EPG034_EjecucionPresupuesta!X12:X23)</f>
        <v>31265063490.259998</v>
      </c>
      <c r="E41" s="29">
        <f t="shared" si="6"/>
        <v>0.77687827164036527</v>
      </c>
      <c r="F41" s="28">
        <f>SUM(REP_EPG034_EjecucionPresupuesta!Y12:Y23)</f>
        <v>21983152609.920002</v>
      </c>
      <c r="G41" s="29">
        <f t="shared" si="4"/>
        <v>0.5462401702821239</v>
      </c>
      <c r="H41" s="28">
        <f>SUM(REP_EPG034_EjecucionPresupuesta!AA12:AA23)</f>
        <v>21983152609.920002</v>
      </c>
      <c r="I41" s="30">
        <f t="shared" ref="I41:I42" si="7">+H41/C41</f>
        <v>0.5462401702821239</v>
      </c>
    </row>
    <row r="42" spans="2:9" ht="30" customHeight="1">
      <c r="B42" s="34" t="s">
        <v>15</v>
      </c>
      <c r="C42" s="39">
        <f>SUM(REP_EPG034_EjecucionPresupuesta!T24:T27)</f>
        <v>455949733</v>
      </c>
      <c r="D42" s="39">
        <f>SUM(REP_EPG034_EjecucionPresupuesta!X24:X27)</f>
        <v>424603856</v>
      </c>
      <c r="E42" s="42">
        <f>+D42/C42</f>
        <v>0.93125146319583441</v>
      </c>
      <c r="F42" s="39">
        <f>SUM(REP_EPG034_EjecucionPresupuesta!Y24:Y27)</f>
        <v>424603856</v>
      </c>
      <c r="G42" s="44">
        <f t="shared" si="4"/>
        <v>0.93125146319583441</v>
      </c>
      <c r="H42" s="39">
        <f>SUM(REP_EPG034_EjecucionPresupuesta!AA24:AA27)</f>
        <v>424603856</v>
      </c>
      <c r="I42" s="43">
        <f t="shared" si="7"/>
        <v>0.93125146319583441</v>
      </c>
    </row>
    <row r="43" spans="2:9" ht="18" customHeight="1">
      <c r="B43" s="17" t="s">
        <v>10</v>
      </c>
      <c r="C43" s="18">
        <f>SUM(REP_EPG034_EjecucionPresupuesta!T28:T44)</f>
        <v>40031085001</v>
      </c>
      <c r="D43" s="18">
        <f>SUM(REP_EPG034_EjecucionPresupuesta!X28:X44)</f>
        <v>30915120818.52</v>
      </c>
      <c r="E43" s="19">
        <f>+D43/C43</f>
        <v>0.77227786400862541</v>
      </c>
      <c r="F43" s="18">
        <f>SUM(REP_EPG034_EjecucionPresupuesta!Y28:Y44)</f>
        <v>21433649291.52</v>
      </c>
      <c r="G43" s="19">
        <f>+F43/C43</f>
        <v>0.53542514001268204</v>
      </c>
      <c r="H43" s="18">
        <f>SUM(REP_EPG034_EjecucionPresupuesta!AA28:AA44)</f>
        <v>21433649291.52</v>
      </c>
      <c r="I43" s="19">
        <f>+H43/C43</f>
        <v>0.53542514001268204</v>
      </c>
    </row>
    <row r="44" spans="2:9" ht="6" customHeight="1">
      <c r="B44" s="4"/>
      <c r="C44" s="4"/>
      <c r="D44" s="4"/>
      <c r="E44" s="6"/>
      <c r="F44" s="4"/>
      <c r="G44" s="6"/>
      <c r="H44" s="4"/>
      <c r="I44" s="6"/>
    </row>
    <row r="45" spans="2:9" ht="18" customHeight="1">
      <c r="B45" s="20" t="s">
        <v>11</v>
      </c>
      <c r="C45" s="21">
        <f>+C43+C38</f>
        <v>149143224001</v>
      </c>
      <c r="D45" s="21">
        <f>+D43+D38</f>
        <v>110664264309.39</v>
      </c>
      <c r="E45" s="22">
        <f>+D45/C45</f>
        <v>0.74199994703512639</v>
      </c>
      <c r="F45" s="21">
        <f>+F43+F38</f>
        <v>86539225099.110001</v>
      </c>
      <c r="G45" s="22">
        <f>+F45/C45</f>
        <v>0.58024241918311859</v>
      </c>
      <c r="H45" s="21">
        <f>+H43+H38</f>
        <v>86539225099.110001</v>
      </c>
      <c r="I45" s="22">
        <f>+H45/C45</f>
        <v>0.58024241918311859</v>
      </c>
    </row>
    <row r="47" spans="2:9">
      <c r="E47" s="13"/>
    </row>
    <row r="48" spans="2:9">
      <c r="E48" s="13"/>
    </row>
    <row r="49" spans="2:9">
      <c r="E49" s="13"/>
    </row>
    <row r="53" spans="2:9" ht="24">
      <c r="D53" s="50" t="s">
        <v>253</v>
      </c>
      <c r="E53" s="50"/>
      <c r="F53" s="50"/>
      <c r="G53" s="50"/>
      <c r="H53" s="50"/>
      <c r="I53" s="50"/>
    </row>
    <row r="57" spans="2:9" ht="16.5">
      <c r="B57" s="2"/>
      <c r="C57" s="2"/>
      <c r="D57" s="2"/>
      <c r="E57" s="2"/>
      <c r="F57" s="2"/>
      <c r="G57" s="2"/>
      <c r="H57" s="2"/>
      <c r="I57" s="2"/>
    </row>
    <row r="58" spans="2:9" ht="21" customHeight="1">
      <c r="B58" s="14" t="s">
        <v>1</v>
      </c>
      <c r="C58" s="14" t="s">
        <v>2</v>
      </c>
      <c r="D58" s="14" t="s">
        <v>3</v>
      </c>
      <c r="E58" s="14" t="s">
        <v>12</v>
      </c>
      <c r="F58" s="14" t="s">
        <v>5</v>
      </c>
      <c r="G58" s="14" t="s">
        <v>12</v>
      </c>
      <c r="H58" s="14" t="s">
        <v>6</v>
      </c>
      <c r="I58" s="14" t="s">
        <v>12</v>
      </c>
    </row>
    <row r="59" spans="2:9" ht="6" customHeight="1">
      <c r="B59" s="4"/>
      <c r="C59" s="4"/>
      <c r="D59" s="4"/>
      <c r="E59" s="4"/>
      <c r="F59" s="4"/>
      <c r="G59" s="4"/>
      <c r="H59" s="4"/>
      <c r="I59" s="4"/>
    </row>
    <row r="60" spans="2:9" ht="18" customHeight="1">
      <c r="B60" s="17" t="s">
        <v>7</v>
      </c>
      <c r="C60" s="18">
        <f>+C61+C62+C63+C64</f>
        <v>368324800000</v>
      </c>
      <c r="D60" s="18">
        <f>+D61+D62+D63+D64</f>
        <v>286495159548.19</v>
      </c>
      <c r="E60" s="19">
        <f>+D60/C60</f>
        <v>0.7778329331834023</v>
      </c>
      <c r="F60" s="18">
        <f>+F61+F62+F63+F64</f>
        <v>269081232460.20999</v>
      </c>
      <c r="G60" s="19">
        <f>+F60/C60</f>
        <v>0.73055420775416147</v>
      </c>
      <c r="H60" s="18">
        <f>+H61+H62+H63+H64</f>
        <v>268405528319.20999</v>
      </c>
      <c r="I60" s="19">
        <f>+H60/C60</f>
        <v>0.72871967437221163</v>
      </c>
    </row>
    <row r="61" spans="2:9" ht="18" customHeight="1">
      <c r="B61" s="23" t="s">
        <v>8</v>
      </c>
      <c r="C61" s="24">
        <f>SUM(REP_EPG034_EjecucionPresupuesta!T45:T53)</f>
        <v>174951600000</v>
      </c>
      <c r="D61" s="24">
        <f>SUM(REP_EPG034_EjecucionPresupuesta!X45:X53)</f>
        <v>145814226588</v>
      </c>
      <c r="E61" s="25">
        <f>+D61/C61</f>
        <v>0.83345466167785831</v>
      </c>
      <c r="F61" s="24">
        <f>SUM(REP_EPG034_EjecucionPresupuesta!Y45:Y53)</f>
        <v>145814226588</v>
      </c>
      <c r="G61" s="25">
        <f t="shared" ref="G61:G64" si="8">+F61/C61</f>
        <v>0.83345466167785831</v>
      </c>
      <c r="H61" s="24">
        <f>SUM(REP_EPG034_EjecucionPresupuesta!AA45:AA53)</f>
        <v>145166722288</v>
      </c>
      <c r="I61" s="26">
        <f t="shared" ref="I61" si="9">+H61/C61</f>
        <v>0.82975361350224863</v>
      </c>
    </row>
    <row r="62" spans="2:9" ht="18" customHeight="1">
      <c r="B62" s="27" t="s">
        <v>13</v>
      </c>
      <c r="C62" s="28">
        <f>SUM(REP_EPG034_EjecucionPresupuesta!T54:T57)</f>
        <v>82071200000</v>
      </c>
      <c r="D62" s="28">
        <f>SUM(REP_EPG034_EjecucionPresupuesta!X54:X57)</f>
        <v>73274009944.709991</v>
      </c>
      <c r="E62" s="29">
        <f t="shared" ref="E62:E63" si="10">+D62/C62</f>
        <v>0.89281026650895801</v>
      </c>
      <c r="F62" s="28">
        <f>SUM(REP_EPG034_EjecucionPresupuesta!Y54:Y57)</f>
        <v>55860082857.539993</v>
      </c>
      <c r="G62" s="29">
        <f t="shared" si="8"/>
        <v>0.68062953700616047</v>
      </c>
      <c r="H62" s="28">
        <f>SUM(REP_EPG034_EjecucionPresupuesta!AA54:AA57)</f>
        <v>55831883016.539993</v>
      </c>
      <c r="I62" s="30">
        <f>+H62/C62</f>
        <v>0.6802859348533955</v>
      </c>
    </row>
    <row r="63" spans="2:9" ht="18" customHeight="1">
      <c r="B63" s="27" t="s">
        <v>14</v>
      </c>
      <c r="C63" s="28">
        <f>SUM(REP_EPG034_EjecucionPresupuesta!T58:T67)</f>
        <v>107116900000</v>
      </c>
      <c r="D63" s="28">
        <f>SUM(REP_EPG034_EjecucionPresupuesta!X58:X67)</f>
        <v>63684873819.480011</v>
      </c>
      <c r="E63" s="29">
        <f t="shared" si="10"/>
        <v>0.59453619194991647</v>
      </c>
      <c r="F63" s="28">
        <f>SUM(REP_EPG034_EjecucionPresupuesta!Y58:Y67)</f>
        <v>63684873818.670006</v>
      </c>
      <c r="G63" s="29">
        <f t="shared" si="8"/>
        <v>0.59453619194235463</v>
      </c>
      <c r="H63" s="28">
        <f>SUM(REP_EPG034_EjecucionPresupuesta!AA58:AA67)</f>
        <v>63684873818.670006</v>
      </c>
      <c r="I63" s="30">
        <f t="shared" ref="I63:I64" si="11">+H63/C63</f>
        <v>0.59453619194235463</v>
      </c>
    </row>
    <row r="64" spans="2:9" ht="30" customHeight="1">
      <c r="B64" s="34" t="s">
        <v>15</v>
      </c>
      <c r="C64" s="39">
        <f>SUM(REP_EPG034_EjecucionPresupuesta!T68:T70)</f>
        <v>4185100000</v>
      </c>
      <c r="D64" s="39">
        <f>SUM(REP_EPG034_EjecucionPresupuesta!X68:X70)</f>
        <v>3722049196</v>
      </c>
      <c r="E64" s="42">
        <f>+D64/C64</f>
        <v>0.88935729038732647</v>
      </c>
      <c r="F64" s="39">
        <f>SUM(REP_EPG034_EjecucionPresupuesta!Y68:Y70)</f>
        <v>3722049196</v>
      </c>
      <c r="G64" s="42">
        <f t="shared" si="8"/>
        <v>0.88935729038732647</v>
      </c>
      <c r="H64" s="39">
        <f>SUM(REP_EPG034_EjecucionPresupuesta!AA68:AA70)</f>
        <v>3722049196</v>
      </c>
      <c r="I64" s="43">
        <f t="shared" si="11"/>
        <v>0.88935729038732647</v>
      </c>
    </row>
    <row r="65" spans="2:9" ht="18" customHeight="1">
      <c r="B65" s="17" t="s">
        <v>10</v>
      </c>
      <c r="C65" s="18">
        <f>SUM(REP_EPG034_EjecucionPresupuesta!T71:T79)</f>
        <v>105429302030</v>
      </c>
      <c r="D65" s="18">
        <f>SUM(REP_EPG034_EjecucionPresupuesta!X71:X79)</f>
        <v>66479478763.410011</v>
      </c>
      <c r="E65" s="19">
        <f>+D65/C65</f>
        <v>0.63055979204427648</v>
      </c>
      <c r="F65" s="18">
        <f>SUM(REP_EPG034_EjecucionPresupuesta!Y71:Y79)</f>
        <v>27215502455.570004</v>
      </c>
      <c r="G65" s="19">
        <f>+F65/C65</f>
        <v>0.25813983334373025</v>
      </c>
      <c r="H65" s="18">
        <f>SUM(REP_EPG034_EjecucionPresupuesta!AA71:AA79)</f>
        <v>27215502455.570004</v>
      </c>
      <c r="I65" s="19">
        <f>+H65/C65</f>
        <v>0.25813983334373025</v>
      </c>
    </row>
    <row r="66" spans="2:9" ht="6" customHeight="1">
      <c r="B66" s="4"/>
      <c r="C66" s="4"/>
      <c r="D66" s="4"/>
      <c r="E66" s="6"/>
      <c r="F66" s="4"/>
      <c r="G66" s="6"/>
      <c r="H66" s="4"/>
      <c r="I66" s="6"/>
    </row>
    <row r="67" spans="2:9" ht="18" customHeight="1">
      <c r="B67" s="20" t="s">
        <v>11</v>
      </c>
      <c r="C67" s="21">
        <f>+C65+C60</f>
        <v>473754102030</v>
      </c>
      <c r="D67" s="21">
        <f>+D65+D60</f>
        <v>352974638311.60004</v>
      </c>
      <c r="E67" s="22">
        <f>+D67/C67</f>
        <v>0.74505874840794151</v>
      </c>
      <c r="F67" s="21">
        <f>+F65+F60</f>
        <v>296296734915.77997</v>
      </c>
      <c r="G67" s="22">
        <f>+F67/C67</f>
        <v>0.62542304889007017</v>
      </c>
      <c r="H67" s="21">
        <f>+H65+H60</f>
        <v>295621030774.77997</v>
      </c>
      <c r="I67" s="22">
        <f>+H67/C67</f>
        <v>0.62399677281540467</v>
      </c>
    </row>
    <row r="75" spans="2:9" ht="24">
      <c r="B75" s="10"/>
      <c r="C75" s="10"/>
      <c r="D75" s="50" t="s">
        <v>253</v>
      </c>
      <c r="E75" s="50"/>
      <c r="F75" s="50"/>
      <c r="G75" s="50"/>
      <c r="H75" s="50"/>
      <c r="I75" s="50"/>
    </row>
    <row r="79" spans="2:9" ht="18" customHeight="1">
      <c r="B79" s="11" t="s">
        <v>1</v>
      </c>
      <c r="C79" s="11" t="s">
        <v>2</v>
      </c>
      <c r="D79" s="11" t="s">
        <v>3</v>
      </c>
      <c r="E79" s="11" t="s">
        <v>4</v>
      </c>
      <c r="F79" s="11" t="s">
        <v>5</v>
      </c>
      <c r="G79" s="11" t="s">
        <v>4</v>
      </c>
      <c r="H79" s="11" t="s">
        <v>6</v>
      </c>
      <c r="I79" s="11" t="s">
        <v>4</v>
      </c>
    </row>
    <row r="80" spans="2:9" ht="6" customHeight="1">
      <c r="B80" s="12"/>
      <c r="C80" s="12"/>
      <c r="D80" s="12"/>
      <c r="E80" s="12"/>
      <c r="F80" s="12"/>
      <c r="G80" s="12"/>
      <c r="H80" s="12"/>
      <c r="I80" s="12"/>
    </row>
    <row r="81" spans="2:9" ht="18" customHeight="1">
      <c r="B81" s="17" t="s">
        <v>7</v>
      </c>
      <c r="C81" s="18">
        <f>+C82+C83+C84+C85+C86</f>
        <v>1484319000000</v>
      </c>
      <c r="D81" s="18">
        <f>+D82+D83+D84+D85+D86</f>
        <v>1106113849614.5801</v>
      </c>
      <c r="E81" s="19">
        <f>+D81/C81</f>
        <v>0.7451995491633403</v>
      </c>
      <c r="F81" s="18">
        <f>+F82+F83+F84+F85+F86</f>
        <v>1043499393065.6801</v>
      </c>
      <c r="G81" s="19">
        <f>+F81/C81</f>
        <v>0.70301558699018207</v>
      </c>
      <c r="H81" s="18">
        <f>+H82+H83+H84+H85+H86</f>
        <v>1033590305492.3</v>
      </c>
      <c r="I81" s="19">
        <f>+H81/C81</f>
        <v>0.69633973929613513</v>
      </c>
    </row>
    <row r="82" spans="2:9" ht="18" customHeight="1">
      <c r="B82" s="23" t="s">
        <v>8</v>
      </c>
      <c r="C82" s="24">
        <f>SUM(REP_EPG034_EjecucionPresupuesta!T80:T83)</f>
        <v>1074134244049</v>
      </c>
      <c r="D82" s="24">
        <f>SUM(REP_EPG034_EjecucionPresupuesta!X80:X83)</f>
        <v>798813455425.43994</v>
      </c>
      <c r="E82" s="25">
        <f>+D82/C82</f>
        <v>0.74368121103212825</v>
      </c>
      <c r="F82" s="24">
        <f>SUM(REP_EPG034_EjecucionPresupuesta!Y80:Y83)</f>
        <v>795538570315.03003</v>
      </c>
      <c r="G82" s="25">
        <f t="shared" ref="G82:G86" si="12">+F82/C82</f>
        <v>0.74063235086539059</v>
      </c>
      <c r="H82" s="24">
        <f>SUM(REP_EPG034_EjecucionPresupuesta!AA80:AA83)</f>
        <v>791651610687.04004</v>
      </c>
      <c r="I82" s="26">
        <f t="shared" ref="I82" si="13">+H82/C82</f>
        <v>0.73701366013885916</v>
      </c>
    </row>
    <row r="83" spans="2:9" ht="18" customHeight="1">
      <c r="B83" s="27" t="s">
        <v>13</v>
      </c>
      <c r="C83" s="28">
        <f>SUM(REP_EPG034_EjecucionPresupuesta!T84:T88)</f>
        <v>197433730575</v>
      </c>
      <c r="D83" s="28">
        <f>SUM(REP_EPG034_EjecucionPresupuesta!X84:X88)</f>
        <v>178424251146.93997</v>
      </c>
      <c r="E83" s="29">
        <f t="shared" ref="E83:E84" si="14">+D83/C83</f>
        <v>0.90371716437359817</v>
      </c>
      <c r="F83" s="28">
        <f>SUM(REP_EPG034_EjecucionPresupuesta!Y84:Y88)</f>
        <v>146840610317.49002</v>
      </c>
      <c r="G83" s="29">
        <f t="shared" si="12"/>
        <v>0.74374631877661379</v>
      </c>
      <c r="H83" s="28">
        <f>SUM(REP_EPG034_EjecucionPresupuesta!AA84:AA88)</f>
        <v>145892757703.19</v>
      </c>
      <c r="I83" s="30">
        <f>+H83/C83</f>
        <v>0.73894545414451906</v>
      </c>
    </row>
    <row r="84" spans="2:9" ht="18" customHeight="1">
      <c r="B84" s="27" t="s">
        <v>14</v>
      </c>
      <c r="C84" s="39">
        <f>SUM(REP_EPG034_EjecucionPresupuesta!T89:T97)</f>
        <v>93575589262</v>
      </c>
      <c r="D84" s="39">
        <f>SUM(REP_EPG034_EjecucionPresupuesta!X89:X97)</f>
        <v>44011323960.300003</v>
      </c>
      <c r="E84" s="42">
        <f t="shared" si="14"/>
        <v>0.47032911368662372</v>
      </c>
      <c r="F84" s="39">
        <f>SUM(REP_EPG034_EjecucionPresupuesta!Y89:Y97)</f>
        <v>33483763980.41</v>
      </c>
      <c r="G84" s="42">
        <f t="shared" si="12"/>
        <v>0.35782584159485897</v>
      </c>
      <c r="H84" s="39">
        <f>SUM(REP_EPG034_EjecucionPresupuesta!AA89:AA97)</f>
        <v>33340941748.260002</v>
      </c>
      <c r="I84" s="43">
        <f t="shared" ref="I84:I86" si="15">+H84/C84</f>
        <v>0.35629956499562632</v>
      </c>
    </row>
    <row r="85" spans="2:9" ht="18" customHeight="1">
      <c r="B85" s="31" t="s">
        <v>9</v>
      </c>
      <c r="C85" s="39">
        <f>SUM(REP_EPG034_EjecucionPresupuesta!T98:T99)</f>
        <v>105467400000</v>
      </c>
      <c r="D85" s="39">
        <f>SUM(REP_EPG034_EjecucionPresupuesta!X98:X99)</f>
        <v>71753935779.899994</v>
      </c>
      <c r="E85" s="42">
        <f>+D85/C85</f>
        <v>0.68034232170225106</v>
      </c>
      <c r="F85" s="39">
        <f>SUM(REP_EPG034_EjecucionPresupuesta!Y98:Y99)</f>
        <v>56160469101.75</v>
      </c>
      <c r="G85" s="42">
        <f t="shared" si="12"/>
        <v>0.53249126366773047</v>
      </c>
      <c r="H85" s="39">
        <f>SUM(REP_EPG034_EjecucionPresupuesta!AA98:AA99)</f>
        <v>51233136065.809998</v>
      </c>
      <c r="I85" s="43">
        <f t="shared" si="15"/>
        <v>0.48577224873098224</v>
      </c>
    </row>
    <row r="86" spans="2:9" ht="30" customHeight="1">
      <c r="B86" s="34" t="s">
        <v>15</v>
      </c>
      <c r="C86" s="39">
        <f>SUM(REP_EPG034_EjecucionPresupuesta!T100:T105)</f>
        <v>13708036114</v>
      </c>
      <c r="D86" s="39">
        <f>SUM(REP_EPG034_EjecucionPresupuesta!X100:X105)</f>
        <v>13110883302</v>
      </c>
      <c r="E86" s="42">
        <f>+D86/C86</f>
        <v>0.95643775614290005</v>
      </c>
      <c r="F86" s="39">
        <f>SUM(REP_EPG034_EjecucionPresupuesta!Y100:Y105)</f>
        <v>11475979351</v>
      </c>
      <c r="G86" s="42">
        <f t="shared" si="12"/>
        <v>0.83717166015338962</v>
      </c>
      <c r="H86" s="39">
        <f>SUM(REP_EPG034_EjecucionPresupuesta!AA100:AA105)</f>
        <v>11471859288</v>
      </c>
      <c r="I86" s="43">
        <f t="shared" si="15"/>
        <v>0.83687110192858372</v>
      </c>
    </row>
    <row r="87" spans="2:9" ht="18" customHeight="1">
      <c r="B87" s="17" t="s">
        <v>10</v>
      </c>
      <c r="C87" s="18">
        <f>SUM(REP_EPG034_EjecucionPresupuesta!T106:T112)</f>
        <v>2115927818</v>
      </c>
      <c r="D87" s="18">
        <f>SUM(REP_EPG034_EjecucionPresupuesta!X106:X112)</f>
        <v>2001454078.23</v>
      </c>
      <c r="E87" s="19">
        <f>+D87/C87</f>
        <v>0.94589903360777117</v>
      </c>
      <c r="F87" s="18">
        <f>SUM(REP_EPG034_EjecucionPresupuesta!Y106:Y112)</f>
        <v>1084877792.8400002</v>
      </c>
      <c r="G87" s="19">
        <f>+F87/C87</f>
        <v>0.51271966066660979</v>
      </c>
      <c r="H87" s="18">
        <f>SUM(REP_EPG034_EjecucionPresupuesta!AA106:AA112)</f>
        <v>1021822203.6</v>
      </c>
      <c r="I87" s="19">
        <f>+H87/C87</f>
        <v>0.48291921629247186</v>
      </c>
    </row>
    <row r="88" spans="2:9" ht="6" customHeight="1">
      <c r="B88" s="4"/>
      <c r="C88" s="4"/>
      <c r="D88" s="4"/>
      <c r="E88" s="6"/>
      <c r="F88" s="4"/>
      <c r="G88" s="6"/>
      <c r="H88" s="4"/>
      <c r="I88" s="6"/>
    </row>
    <row r="89" spans="2:9" ht="18" customHeight="1">
      <c r="B89" s="20" t="s">
        <v>11</v>
      </c>
      <c r="C89" s="21">
        <f>+C87+C81</f>
        <v>1486434927818</v>
      </c>
      <c r="D89" s="21">
        <f>+D87+D81</f>
        <v>1108115303692.8101</v>
      </c>
      <c r="E89" s="22">
        <f>+D89/C89</f>
        <v>0.74548524321845611</v>
      </c>
      <c r="F89" s="21">
        <f>+F87+F81</f>
        <v>1044584270858.52</v>
      </c>
      <c r="G89" s="22">
        <f>+F89/C89</f>
        <v>0.70274470231395125</v>
      </c>
      <c r="H89" s="21">
        <f>+H87+H81</f>
        <v>1034612127695.9</v>
      </c>
      <c r="I89" s="22">
        <f>+H89/C89</f>
        <v>0.69603593694790966</v>
      </c>
    </row>
    <row r="98" spans="2:9" ht="24">
      <c r="D98" s="50" t="s">
        <v>253</v>
      </c>
      <c r="E98" s="50"/>
      <c r="F98" s="50"/>
      <c r="G98" s="50"/>
      <c r="H98" s="50"/>
      <c r="I98" s="50"/>
    </row>
    <row r="102" spans="2:9" ht="16.5">
      <c r="B102" s="2"/>
      <c r="C102" s="2"/>
      <c r="D102" s="2"/>
      <c r="E102" s="2"/>
      <c r="F102" s="2"/>
      <c r="G102" s="2"/>
      <c r="H102" s="2"/>
      <c r="I102" s="2"/>
    </row>
    <row r="103" spans="2:9" ht="23.25" customHeight="1">
      <c r="B103" s="14" t="s">
        <v>1</v>
      </c>
      <c r="C103" s="11" t="s">
        <v>2</v>
      </c>
      <c r="D103" s="11" t="s">
        <v>3</v>
      </c>
      <c r="E103" s="11" t="s">
        <v>4</v>
      </c>
      <c r="F103" s="11" t="s">
        <v>5</v>
      </c>
      <c r="G103" s="11" t="s">
        <v>4</v>
      </c>
      <c r="H103" s="11" t="s">
        <v>6</v>
      </c>
      <c r="I103" s="11" t="s">
        <v>4</v>
      </c>
    </row>
    <row r="104" spans="2:9" ht="6" customHeight="1">
      <c r="B104" s="4"/>
      <c r="C104" s="4"/>
      <c r="D104" s="4"/>
      <c r="E104" s="4"/>
      <c r="F104" s="4"/>
      <c r="G104" s="4"/>
      <c r="H104" s="4"/>
      <c r="I104" s="4"/>
    </row>
    <row r="105" spans="2:9" ht="18" customHeight="1">
      <c r="B105" s="17" t="s">
        <v>7</v>
      </c>
      <c r="C105" s="18">
        <f>+C106+C107+C108+C109</f>
        <v>78978700000</v>
      </c>
      <c r="D105" s="18">
        <f>+D106+D107+D108+D109</f>
        <v>71857971957.720001</v>
      </c>
      <c r="E105" s="19">
        <f>+D105/C105</f>
        <v>0.90983989300558255</v>
      </c>
      <c r="F105" s="18">
        <f>+F106+F107+F108+F109</f>
        <v>65389531418.57</v>
      </c>
      <c r="G105" s="19">
        <f>+F105/C105</f>
        <v>0.82793881665018543</v>
      </c>
      <c r="H105" s="18">
        <f>+H106+H107+H108+H109</f>
        <v>65378620147.910004</v>
      </c>
      <c r="I105" s="19">
        <f>+H105/C105</f>
        <v>0.82780066205078084</v>
      </c>
    </row>
    <row r="106" spans="2:9" ht="18" customHeight="1">
      <c r="B106" s="23" t="s">
        <v>8</v>
      </c>
      <c r="C106" s="24">
        <f>SUM(REP_EPG034_EjecucionPresupuesta!T113:T115)</f>
        <v>27865021608</v>
      </c>
      <c r="D106" s="24">
        <f>SUM(REP_EPG034_EjecucionPresupuesta!X113:X115)</f>
        <v>24101493454</v>
      </c>
      <c r="E106" s="25">
        <f>+D106/C106</f>
        <v>0.86493718874707426</v>
      </c>
      <c r="F106" s="24">
        <f>SUM(REP_EPG034_EjecucionPresupuesta!Y113:Y115)</f>
        <v>24101493454</v>
      </c>
      <c r="G106" s="25">
        <f t="shared" ref="G106:G109" si="16">+F106/C106</f>
        <v>0.86493718874707426</v>
      </c>
      <c r="H106" s="24">
        <f>SUM(REP_EPG034_EjecucionPresupuesta!AA113:AA115)</f>
        <v>24101493454</v>
      </c>
      <c r="I106" s="26">
        <f t="shared" ref="I106" si="17">+H106/C106</f>
        <v>0.86493718874707426</v>
      </c>
    </row>
    <row r="107" spans="2:9" ht="18" customHeight="1">
      <c r="B107" s="27" t="s">
        <v>13</v>
      </c>
      <c r="C107" s="28">
        <f>SUM(REP_EPG034_EjecucionPresupuesta!T116:T117)</f>
        <v>11520600000</v>
      </c>
      <c r="D107" s="28">
        <f>SUM(REP_EPG034_EjecucionPresupuesta!X116:X117)</f>
        <v>11020593283.35</v>
      </c>
      <c r="E107" s="29">
        <f t="shared" ref="E107:E108" si="18">+D107/C107</f>
        <v>0.95659889965366396</v>
      </c>
      <c r="F107" s="28">
        <f>SUM(REP_EPG034_EjecucionPresupuesta!Y116:Y117)</f>
        <v>8696801916.7800007</v>
      </c>
      <c r="G107" s="29">
        <f t="shared" si="16"/>
        <v>0.75489140468204785</v>
      </c>
      <c r="H107" s="28">
        <f>SUM(REP_EPG034_EjecucionPresupuesta!AA116:AA117)</f>
        <v>8685890646.1200008</v>
      </c>
      <c r="I107" s="30">
        <f>+H107/C107</f>
        <v>0.75394429509921368</v>
      </c>
    </row>
    <row r="108" spans="2:9" ht="18" customHeight="1">
      <c r="B108" s="27" t="s">
        <v>14</v>
      </c>
      <c r="C108" s="28">
        <f>SUM(REP_EPG034_EjecucionPresupuesta!T118:T120)</f>
        <v>39374809466</v>
      </c>
      <c r="D108" s="28">
        <f>SUM(REP_EPG034_EjecucionPresupuesta!X118:X120)</f>
        <v>36517616294.370003</v>
      </c>
      <c r="E108" s="29">
        <f t="shared" si="18"/>
        <v>0.92743601276097165</v>
      </c>
      <c r="F108" s="28">
        <f>SUM(REP_EPG034_EjecucionPresupuesta!Y118:Y120)</f>
        <v>32372967121.790001</v>
      </c>
      <c r="G108" s="29">
        <f t="shared" si="16"/>
        <v>0.82217457203809297</v>
      </c>
      <c r="H108" s="28">
        <f>SUM(REP_EPG034_EjecucionPresupuesta!AA118:AA120)</f>
        <v>32372967121.790001</v>
      </c>
      <c r="I108" s="30">
        <f t="shared" ref="I108:I109" si="19">+H108/C108</f>
        <v>0.82217457203809297</v>
      </c>
    </row>
    <row r="109" spans="2:9" ht="30" customHeight="1">
      <c r="B109" s="34" t="s">
        <v>15</v>
      </c>
      <c r="C109" s="39">
        <f>SUM(REP_EPG034_EjecucionPresupuesta!T121:T123)</f>
        <v>218268926</v>
      </c>
      <c r="D109" s="39">
        <f>SUM(REP_EPG034_EjecucionPresupuesta!X121:X123)</f>
        <v>218268926</v>
      </c>
      <c r="E109" s="40">
        <f>+D109/C109</f>
        <v>1</v>
      </c>
      <c r="F109" s="39">
        <f>SUM(REP_EPG034_EjecucionPresupuesta!Y121:Y123)</f>
        <v>218268926</v>
      </c>
      <c r="G109" s="40">
        <f t="shared" si="16"/>
        <v>1</v>
      </c>
      <c r="H109" s="39">
        <f>SUM(REP_EPG034_EjecucionPresupuesta!AA121:AA123)</f>
        <v>218268926</v>
      </c>
      <c r="I109" s="41">
        <f t="shared" si="19"/>
        <v>1</v>
      </c>
    </row>
    <row r="110" spans="2:9" ht="18" customHeight="1">
      <c r="B110" s="17" t="s">
        <v>10</v>
      </c>
      <c r="C110" s="18">
        <f>SUM(REP_EPG034_EjecucionPresupuesta!T124)</f>
        <v>17330500000</v>
      </c>
      <c r="D110" s="18">
        <f>SUM(REP_EPG034_EjecucionPresupuesta!X124)</f>
        <v>9829589987.7700005</v>
      </c>
      <c r="E110" s="19">
        <f>+D110/C110</f>
        <v>0.56718444290528258</v>
      </c>
      <c r="F110" s="18">
        <f>SUM(REP_EPG034_EjecucionPresupuesta!Y124)</f>
        <v>5847607499.0600004</v>
      </c>
      <c r="G110" s="19">
        <f>+F110/C110</f>
        <v>0.33741712582210553</v>
      </c>
      <c r="H110" s="18">
        <f>SUM(REP_EPG034_EjecucionPresupuesta!AA124)</f>
        <v>5847607499.0600004</v>
      </c>
      <c r="I110" s="19">
        <f>+H110/C110</f>
        <v>0.33741712582210553</v>
      </c>
    </row>
    <row r="111" spans="2:9" ht="6" customHeight="1">
      <c r="B111" s="4"/>
      <c r="C111" s="4"/>
      <c r="D111" s="4"/>
      <c r="E111" s="6"/>
      <c r="F111" s="4"/>
      <c r="G111" s="6"/>
      <c r="H111" s="4"/>
      <c r="I111" s="6"/>
    </row>
    <row r="112" spans="2:9" ht="18" customHeight="1">
      <c r="B112" s="20" t="s">
        <v>11</v>
      </c>
      <c r="C112" s="21">
        <f>+C110+C105</f>
        <v>96309200000</v>
      </c>
      <c r="D112" s="21">
        <f>+D110+D105</f>
        <v>81687561945.490005</v>
      </c>
      <c r="E112" s="22">
        <f>+D112/C112</f>
        <v>0.84818025635650596</v>
      </c>
      <c r="F112" s="21">
        <f>+F110+F105</f>
        <v>71237138917.630005</v>
      </c>
      <c r="G112" s="22">
        <f>+F112/C112</f>
        <v>0.73967117282284567</v>
      </c>
      <c r="H112" s="21">
        <f>+H110+H105</f>
        <v>71226227646.970001</v>
      </c>
      <c r="I112" s="22">
        <f>+H112/C112</f>
        <v>0.73955787865510259</v>
      </c>
    </row>
    <row r="115" spans="2:9">
      <c r="F115" s="16"/>
    </row>
    <row r="119" spans="2:9" ht="24">
      <c r="D119" s="50" t="s">
        <v>252</v>
      </c>
      <c r="E119" s="50"/>
      <c r="F119" s="50"/>
      <c r="G119" s="50"/>
      <c r="H119" s="50"/>
      <c r="I119" s="50"/>
    </row>
    <row r="123" spans="2:9" ht="16.5">
      <c r="B123" s="2"/>
      <c r="C123" s="2"/>
      <c r="D123" s="2"/>
      <c r="E123" s="2"/>
      <c r="F123" s="2"/>
      <c r="G123" s="2"/>
      <c r="H123" s="2"/>
      <c r="I123" s="2"/>
    </row>
    <row r="124" spans="2:9" ht="18" customHeight="1">
      <c r="B124" s="14" t="s">
        <v>1</v>
      </c>
      <c r="C124" s="11" t="s">
        <v>2</v>
      </c>
      <c r="D124" s="11" t="s">
        <v>3</v>
      </c>
      <c r="E124" s="11" t="s">
        <v>4</v>
      </c>
      <c r="F124" s="11" t="s">
        <v>5</v>
      </c>
      <c r="G124" s="11" t="s">
        <v>4</v>
      </c>
      <c r="H124" s="11" t="s">
        <v>6</v>
      </c>
      <c r="I124" s="11" t="s">
        <v>4</v>
      </c>
    </row>
    <row r="125" spans="2:9" ht="6" customHeight="1">
      <c r="B125" s="4"/>
      <c r="C125" s="4"/>
      <c r="D125" s="4"/>
      <c r="E125" s="4"/>
      <c r="F125" s="4"/>
      <c r="G125" s="4"/>
      <c r="H125" s="4"/>
      <c r="I125" s="4"/>
    </row>
    <row r="126" spans="2:9" ht="18" customHeight="1">
      <c r="B126" s="17" t="s">
        <v>7</v>
      </c>
      <c r="C126" s="18">
        <f>+C127+C128+C129+C130</f>
        <v>940377010000</v>
      </c>
      <c r="D126" s="18">
        <f>+D127+D128+D129+D130</f>
        <v>767888764412.60999</v>
      </c>
      <c r="E126" s="19">
        <f>+D126/C126</f>
        <v>0.81657543330691373</v>
      </c>
      <c r="F126" s="18">
        <f>+F127+F128+F129+F130</f>
        <v>438222141987.93994</v>
      </c>
      <c r="G126" s="19">
        <f>+F126/C126</f>
        <v>0.46600686461692631</v>
      </c>
      <c r="H126" s="18">
        <f>+H127+H128+H129+H130</f>
        <v>434870322016.23999</v>
      </c>
      <c r="I126" s="19">
        <f>+H126/C126</f>
        <v>0.46244252825389681</v>
      </c>
    </row>
    <row r="127" spans="2:9" ht="18" customHeight="1">
      <c r="B127" s="23" t="s">
        <v>8</v>
      </c>
      <c r="C127" s="24">
        <f>SUM(REP_EPG034_EjecucionPresupuesta!T125:T127)</f>
        <v>21360500000</v>
      </c>
      <c r="D127" s="24">
        <f>SUM(REP_EPG034_EjecucionPresupuesta!X125:X127)</f>
        <v>18906446584</v>
      </c>
      <c r="E127" s="25">
        <f>+D127/C127</f>
        <v>0.88511254811451046</v>
      </c>
      <c r="F127" s="24">
        <f>SUM(REP_EPG034_EjecucionPresupuesta!Y125:Y127)</f>
        <v>18860694956</v>
      </c>
      <c r="G127" s="25">
        <f t="shared" ref="G127:G130" si="20">+F127/C127</f>
        <v>0.88297066810233837</v>
      </c>
      <c r="H127" s="24">
        <f>SUM(REP_EPG034_EjecucionPresupuesta!AA125:AA127)</f>
        <v>18860694956</v>
      </c>
      <c r="I127" s="26">
        <f t="shared" ref="I127" si="21">+H127/C127</f>
        <v>0.88297066810233837</v>
      </c>
    </row>
    <row r="128" spans="2:9" ht="18" customHeight="1">
      <c r="B128" s="27" t="s">
        <v>13</v>
      </c>
      <c r="C128" s="28">
        <f>SUM(REP_EPG034_EjecucionPresupuesta!T128:T131)</f>
        <v>82231004184</v>
      </c>
      <c r="D128" s="28">
        <f>SUM(REP_EPG034_EjecucionPresupuesta!X128:X131)</f>
        <v>67250814774.979996</v>
      </c>
      <c r="E128" s="29">
        <f t="shared" ref="E128:E129" si="22">+D128/C128</f>
        <v>0.81782796455336537</v>
      </c>
      <c r="F128" s="28">
        <f>SUM(REP_EPG034_EjecucionPresupuesta!Y128:Y131)</f>
        <v>52343524932.479996</v>
      </c>
      <c r="G128" s="29">
        <f t="shared" si="20"/>
        <v>0.63654245076900906</v>
      </c>
      <c r="H128" s="28">
        <f>SUM(REP_EPG034_EjecucionPresupuesta!AA128:AA131)</f>
        <v>52343524932.479996</v>
      </c>
      <c r="I128" s="30">
        <f>+H128/C128</f>
        <v>0.63654245076900906</v>
      </c>
    </row>
    <row r="129" spans="2:9" ht="18" customHeight="1">
      <c r="B129" s="27" t="s">
        <v>14</v>
      </c>
      <c r="C129" s="28">
        <f>SUM(REP_EPG034_EjecucionPresupuesta!T132:T137)</f>
        <v>833771194515</v>
      </c>
      <c r="D129" s="28">
        <f>SUM(REP_EPG034_EjecucionPresupuesta!X132:X137)</f>
        <v>678761076752.63</v>
      </c>
      <c r="E129" s="29">
        <f t="shared" si="22"/>
        <v>0.81408554435304215</v>
      </c>
      <c r="F129" s="28">
        <f>SUM(REP_EPG034_EjecucionPresupuesta!Y132:Y137)</f>
        <v>364047495798.45996</v>
      </c>
      <c r="G129" s="29">
        <f t="shared" si="20"/>
        <v>0.43662757623837595</v>
      </c>
      <c r="H129" s="28">
        <f>SUM(REP_EPG034_EjecucionPresupuesta!AA132:AA137)</f>
        <v>360695675826.76001</v>
      </c>
      <c r="I129" s="30">
        <f t="shared" ref="I129:I130" si="23">+H129/C129</f>
        <v>0.43260750455234265</v>
      </c>
    </row>
    <row r="130" spans="2:9" ht="30" customHeight="1">
      <c r="B130" s="34" t="s">
        <v>15</v>
      </c>
      <c r="C130" s="39">
        <f>SUM(REP_EPG034_EjecucionPresupuesta!T138:T141)</f>
        <v>3014311301</v>
      </c>
      <c r="D130" s="39">
        <f>SUM(REP_EPG034_EjecucionPresupuesta!X138:X141)</f>
        <v>2970426301</v>
      </c>
      <c r="E130" s="40">
        <f>+D130/C130</f>
        <v>0.98544111884348473</v>
      </c>
      <c r="F130" s="39">
        <f>SUM(REP_EPG034_EjecucionPresupuesta!Y138:Y141)</f>
        <v>2970426301</v>
      </c>
      <c r="G130" s="40">
        <f t="shared" si="20"/>
        <v>0.98544111884348473</v>
      </c>
      <c r="H130" s="39">
        <f>SUM(REP_EPG034_EjecucionPresupuesta!AA138:AA141)</f>
        <v>2970426301</v>
      </c>
      <c r="I130" s="41">
        <f t="shared" si="23"/>
        <v>0.98544111884348473</v>
      </c>
    </row>
    <row r="131" spans="2:9" ht="18" customHeight="1">
      <c r="B131" s="17" t="s">
        <v>10</v>
      </c>
      <c r="C131" s="18">
        <f>SUM(REP_EPG034_EjecucionPresupuesta!T142:T147)</f>
        <v>351418800000</v>
      </c>
      <c r="D131" s="18">
        <f>SUM(REP_EPG034_EjecucionPresupuesta!X142:X147)</f>
        <v>256227030788.57999</v>
      </c>
      <c r="E131" s="19">
        <f>+D131/C131</f>
        <v>0.72912158025859741</v>
      </c>
      <c r="F131" s="18">
        <f>SUM(REP_EPG034_EjecucionPresupuesta!Y142:Y147)</f>
        <v>20316578361.380001</v>
      </c>
      <c r="G131" s="19">
        <f>+F131/C131</f>
        <v>5.7813009324999123E-2</v>
      </c>
      <c r="H131" s="18">
        <f>SUM(REP_EPG034_EjecucionPresupuesta!AA142:AA147)</f>
        <v>20256847139.579998</v>
      </c>
      <c r="I131" s="19">
        <f>+H131/C131</f>
        <v>5.7643037707658204E-2</v>
      </c>
    </row>
    <row r="132" spans="2:9" s="38" customFormat="1" ht="6" customHeight="1">
      <c r="B132" s="35"/>
      <c r="C132" s="36"/>
      <c r="D132" s="36"/>
      <c r="E132" s="37"/>
      <c r="F132" s="36"/>
      <c r="G132" s="37"/>
      <c r="H132" s="36"/>
      <c r="I132" s="37"/>
    </row>
    <row r="133" spans="2:9" ht="18" customHeight="1">
      <c r="B133" s="7" t="s">
        <v>11</v>
      </c>
      <c r="C133" s="8">
        <f>+C126+C131</f>
        <v>1291795810000</v>
      </c>
      <c r="D133" s="8">
        <f>+D126+D131</f>
        <v>1024115795201.1899</v>
      </c>
      <c r="E133" s="9">
        <f>+D133/C133</f>
        <v>0.79278457730962137</v>
      </c>
      <c r="F133" s="8">
        <f>+F126+F131</f>
        <v>458538720349.31995</v>
      </c>
      <c r="G133" s="9">
        <f>+F133/C133</f>
        <v>0.35496222916942266</v>
      </c>
      <c r="H133" s="8">
        <f>+H126+H131</f>
        <v>455127169155.82001</v>
      </c>
      <c r="I133" s="9">
        <f>+H133/C133</f>
        <v>0.35232129229140324</v>
      </c>
    </row>
  </sheetData>
  <mergeCells count="7">
    <mergeCell ref="D119:I119"/>
    <mergeCell ref="D8:I8"/>
    <mergeCell ref="D32:I32"/>
    <mergeCell ref="D53:I53"/>
    <mergeCell ref="D75:I75"/>
    <mergeCell ref="D98:I98"/>
    <mergeCell ref="B12:I12"/>
  </mergeCells>
  <pageMargins left="0.7" right="0.7" top="0.75" bottom="0.75" header="0.3" footer="0.3"/>
  <pageSetup paperSize="9" orientation="portrait" r:id="rId1"/>
  <ignoredErrors>
    <ignoredError sqref="G16 E16:E19 G17:G20 E23:G23 E22 E133 G22 E24 G38 G43:G45 E60:G60 E67 G65:G67 E81 G81 G87 G89 E89 E105:G105 G110 E112:G112 E126:H126 G131 G133 E21 E38 G21 E45 G24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2TV4CCKVFCYA-1167877901-632</_dlc_DocId>
    <_dlc_DocIdUrl xmlns="81cc8fc0-8d1e-4295-8f37-5d076116407c">
      <Url>https://www.minjusticia.gov.co/ministerio/_layouts/15/DocIdRedir.aspx?ID=2TV4CCKVFCYA-1167877901-632</Url>
      <Description>2TV4CCKVFCYA-1167877901-632</Description>
    </_dlc_DocIdUrl>
  </documentManagement>
</p:properties>
</file>

<file path=customXml/itemProps1.xml><?xml version="1.0" encoding="utf-8"?>
<ds:datastoreItem xmlns:ds="http://schemas.openxmlformats.org/officeDocument/2006/customXml" ds:itemID="{CAED7A99-7DBE-4C46-A8F1-02B4229B82FA}"/>
</file>

<file path=customXml/itemProps2.xml><?xml version="1.0" encoding="utf-8"?>
<ds:datastoreItem xmlns:ds="http://schemas.openxmlformats.org/officeDocument/2006/customXml" ds:itemID="{6097410E-F80B-4438-A9BF-1B5B71489426}"/>
</file>

<file path=customXml/itemProps3.xml><?xml version="1.0" encoding="utf-8"?>
<ds:datastoreItem xmlns:ds="http://schemas.openxmlformats.org/officeDocument/2006/customXml" ds:itemID="{F54AD4CA-A357-4E75-A37A-5AF10B17EBB1}"/>
</file>

<file path=customXml/itemProps4.xml><?xml version="1.0" encoding="utf-8"?>
<ds:datastoreItem xmlns:ds="http://schemas.openxmlformats.org/officeDocument/2006/customXml" ds:itemID="{58FAD450-8AA1-4E9D-A103-799180F9C2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REP_EPG034_EjecucionPresupuesta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2018-11-01T21:31:39Z</cp:lastPrinted>
  <dcterms:created xsi:type="dcterms:W3CDTF">2018-02-21T20:39:46Z</dcterms:created>
  <dcterms:modified xsi:type="dcterms:W3CDTF">2021-12-02T16:03:10Z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f0983ce9-4649-4ab8-9e02-a7a2ec9b4737</vt:lpwstr>
  </property>
</Properties>
</file>